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DieseArbeitsmappe"/>
  <mc:AlternateContent xmlns:mc="http://schemas.openxmlformats.org/markup-compatibility/2006">
    <mc:Choice Requires="x15">
      <x15ac:absPath xmlns:x15ac="http://schemas.microsoft.com/office/spreadsheetml/2010/11/ac" url="N:\Ablagen\D01100-FGL11-Zusatzablage\PV2\1-Produkte\AsA\26_Weiterentwicklung_2024\04_Vordrucke_2024\2024_Ausgleichszahlung\240419_überarbeitet\"/>
    </mc:Choice>
  </mc:AlternateContent>
  <xr:revisionPtr revIDLastSave="0" documentId="13_ncr:1_{60E84D88-EFDF-42AB-9A7F-6573D760591C}" xr6:coauthVersionLast="36" xr6:coauthVersionMax="36" xr10:uidLastSave="{00000000-0000-0000-0000-000000000000}"/>
  <bookViews>
    <workbookView xWindow="0" yWindow="0" windowWidth="28800" windowHeight="11940" activeTab="2" xr2:uid="{00000000-000D-0000-FFFF-FFFF00000000}"/>
  </bookViews>
  <sheets>
    <sheet name="Beschreibung" sheetId="2" r:id="rId1"/>
    <sheet name="Ausgleichszahlung" sheetId="1" r:id="rId2"/>
    <sheet name="Ausgleichszahlung mit Übertrag" sheetId="3" r:id="rId3"/>
  </sheets>
  <definedNames>
    <definedName name="_xlnm.Print_Area" localSheetId="1">Ausgleichszahlung!$A$1:$U$194</definedName>
    <definedName name="_xlnm.Print_Area" localSheetId="0">Beschreibung!$A$1:$S$246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9" i="3" l="1"/>
  <c r="K18" i="3" l="1"/>
  <c r="K22" i="3" l="1"/>
  <c r="K23" i="3"/>
  <c r="K184" i="3"/>
  <c r="N184" i="3" s="1"/>
  <c r="K181" i="3"/>
  <c r="N181" i="3" s="1"/>
  <c r="N179" i="3"/>
  <c r="K170" i="3"/>
  <c r="N170" i="3" s="1"/>
  <c r="K167" i="3"/>
  <c r="N167" i="3" s="1"/>
  <c r="N165" i="3"/>
  <c r="K156" i="3"/>
  <c r="N156" i="3" s="1"/>
  <c r="K153" i="3"/>
  <c r="N153" i="3" s="1"/>
  <c r="N151" i="3"/>
  <c r="K142" i="3"/>
  <c r="N142" i="3" s="1"/>
  <c r="K139" i="3"/>
  <c r="N139" i="3" s="1"/>
  <c r="N137" i="3"/>
  <c r="K128" i="3"/>
  <c r="N128" i="3" s="1"/>
  <c r="K125" i="3"/>
  <c r="N125" i="3" s="1"/>
  <c r="N123" i="3"/>
  <c r="K114" i="3"/>
  <c r="N114" i="3" s="1"/>
  <c r="K111" i="3"/>
  <c r="N111" i="3" s="1"/>
  <c r="N109" i="3"/>
  <c r="K100" i="3"/>
  <c r="N100" i="3" s="1"/>
  <c r="K97" i="3"/>
  <c r="N97" i="3" s="1"/>
  <c r="N95" i="3"/>
  <c r="K86" i="3"/>
  <c r="N86" i="3" s="1"/>
  <c r="K83" i="3"/>
  <c r="N83" i="3" s="1"/>
  <c r="N81" i="3"/>
  <c r="K72" i="3"/>
  <c r="N72" i="3" s="1"/>
  <c r="K69" i="3"/>
  <c r="N69" i="3" s="1"/>
  <c r="N67" i="3"/>
  <c r="K58" i="3"/>
  <c r="N58" i="3" s="1"/>
  <c r="K55" i="3"/>
  <c r="N55" i="3" s="1"/>
  <c r="N53" i="3"/>
  <c r="N18" i="3"/>
  <c r="N23" i="3" l="1"/>
  <c r="K112" i="3"/>
  <c r="S112" i="3" s="1"/>
  <c r="K168" i="3"/>
  <c r="S168" i="3" s="1"/>
  <c r="K84" i="3"/>
  <c r="S84" i="3" s="1"/>
  <c r="K70" i="3"/>
  <c r="N70" i="3" s="1"/>
  <c r="K182" i="3"/>
  <c r="N182" i="3" s="1"/>
  <c r="K98" i="3"/>
  <c r="S98" i="3" s="1"/>
  <c r="K154" i="3"/>
  <c r="S154" i="3" s="1"/>
  <c r="K126" i="3"/>
  <c r="S126" i="3" s="1"/>
  <c r="K140" i="3"/>
  <c r="N140" i="3" s="1"/>
  <c r="K56" i="3"/>
  <c r="N22" i="3"/>
  <c r="K20" i="3"/>
  <c r="H33" i="3" s="1"/>
  <c r="K18" i="1"/>
  <c r="N84" i="3" l="1"/>
  <c r="S70" i="3"/>
  <c r="S182" i="3"/>
  <c r="N154" i="3"/>
  <c r="K21" i="3"/>
  <c r="S56" i="3"/>
  <c r="N168" i="3"/>
  <c r="N112" i="3"/>
  <c r="N126" i="3"/>
  <c r="N98" i="3"/>
  <c r="S140" i="3"/>
  <c r="N56" i="3"/>
  <c r="L33" i="3"/>
  <c r="N20" i="3"/>
  <c r="K172" i="1"/>
  <c r="N172" i="1" s="1"/>
  <c r="K169" i="1"/>
  <c r="N168" i="1"/>
  <c r="K159" i="1"/>
  <c r="N159" i="1" s="1"/>
  <c r="K156" i="1"/>
  <c r="N156" i="1" s="1"/>
  <c r="N155" i="1"/>
  <c r="K146" i="1"/>
  <c r="N146" i="1" s="1"/>
  <c r="K143" i="1"/>
  <c r="N143" i="1" s="1"/>
  <c r="N142" i="1"/>
  <c r="K133" i="1"/>
  <c r="N133" i="1" s="1"/>
  <c r="K130" i="1"/>
  <c r="N130" i="1" s="1"/>
  <c r="N129" i="1"/>
  <c r="K120" i="1"/>
  <c r="N120" i="1" s="1"/>
  <c r="K117" i="1"/>
  <c r="N117" i="1" s="1"/>
  <c r="N116" i="1"/>
  <c r="K107" i="1"/>
  <c r="N107" i="1" s="1"/>
  <c r="K104" i="1"/>
  <c r="N104" i="1" s="1"/>
  <c r="N103" i="1"/>
  <c r="N21" i="3" l="1"/>
  <c r="H32" i="3" s="1"/>
  <c r="S188" i="3"/>
  <c r="A25" i="3"/>
  <c r="N169" i="1"/>
  <c r="K105" i="1"/>
  <c r="K170" i="1"/>
  <c r="S170" i="1" s="1"/>
  <c r="K157" i="1"/>
  <c r="S157" i="1" s="1"/>
  <c r="K144" i="1"/>
  <c r="S144" i="1" s="1"/>
  <c r="K118" i="1"/>
  <c r="N118" i="1" s="1"/>
  <c r="K131" i="1"/>
  <c r="S131" i="1" s="1"/>
  <c r="N64" i="1"/>
  <c r="K65" i="1"/>
  <c r="N65" i="1" s="1"/>
  <c r="K68" i="1"/>
  <c r="N68" i="1" s="1"/>
  <c r="L32" i="3" l="1"/>
  <c r="J35" i="3" s="1"/>
  <c r="J39" i="3" s="1"/>
  <c r="I16" i="3"/>
  <c r="N157" i="1"/>
  <c r="S105" i="1"/>
  <c r="N105" i="1"/>
  <c r="N170" i="1"/>
  <c r="N144" i="1"/>
  <c r="S118" i="1"/>
  <c r="N131" i="1"/>
  <c r="J42" i="3" l="1"/>
  <c r="J46" i="3"/>
  <c r="J44" i="3"/>
  <c r="J40" i="3"/>
  <c r="J41" i="3"/>
  <c r="J47" i="3"/>
  <c r="J43" i="3"/>
  <c r="J48" i="3"/>
  <c r="J45" i="3"/>
  <c r="K94" i="1"/>
  <c r="K81" i="1"/>
  <c r="K53" i="1" l="1"/>
  <c r="K91" i="1"/>
  <c r="K78" i="1"/>
  <c r="K52" i="1"/>
  <c r="K19" i="1" l="1"/>
  <c r="S53" i="1"/>
  <c r="N53" i="1"/>
  <c r="K21" i="1"/>
  <c r="K55" i="1" l="1"/>
  <c r="N52" i="1" l="1"/>
  <c r="N19" i="1" l="1"/>
  <c r="H31" i="1"/>
  <c r="L31" i="1" s="1"/>
  <c r="N81" i="1"/>
  <c r="K66" i="1" l="1"/>
  <c r="K92" i="1"/>
  <c r="S92" i="1" s="1"/>
  <c r="K79" i="1"/>
  <c r="S79" i="1" s="1"/>
  <c r="K20" i="1" l="1"/>
  <c r="N66" i="1"/>
  <c r="S66" i="1"/>
  <c r="N94" i="1"/>
  <c r="N92" i="1"/>
  <c r="N91" i="1"/>
  <c r="N90" i="1"/>
  <c r="N79" i="1"/>
  <c r="N78" i="1"/>
  <c r="N77" i="1"/>
  <c r="A23" i="1" l="1"/>
  <c r="S176" i="1"/>
  <c r="N55" i="1"/>
  <c r="N51" i="1"/>
  <c r="N21" i="1" l="1"/>
  <c r="N18" i="1" l="1"/>
  <c r="N20" i="1" l="1"/>
  <c r="I16" i="1" s="1"/>
  <c r="H30" i="1" l="1"/>
  <c r="L30" i="1" l="1"/>
  <c r="J33" i="1" s="1"/>
  <c r="J46" i="1" l="1"/>
  <c r="J38" i="1"/>
  <c r="J37" i="1"/>
  <c r="J43" i="1"/>
  <c r="J42" i="1"/>
  <c r="J41" i="1"/>
  <c r="J40" i="1"/>
  <c r="J39" i="1"/>
  <c r="J45" i="1"/>
  <c r="J4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ZenkeC002</author>
    <author>EnkeC</author>
  </authors>
  <commentList>
    <comment ref="K18" authorId="0" shapeId="0" xr:uid="{00000000-0006-0000-0100-000001000000}">
      <text>
        <r>
          <rPr>
            <sz val="12"/>
            <color indexed="81"/>
            <rFont val="Arial"/>
            <family val="2"/>
          </rPr>
          <t>Die Summe muss dem eingekauften Gesamtstundenkontingent laut Losblatt geteilt durch 3 entsprechen.</t>
        </r>
      </text>
    </comment>
    <comment ref="E19" authorId="1" shapeId="0" xr:uid="{00000000-0006-0000-0100-000002000000}">
      <text>
        <r>
          <rPr>
            <sz val="12"/>
            <color indexed="81"/>
            <rFont val="Arial"/>
            <family val="2"/>
          </rPr>
          <t>Die Mindestabnahmenge aufgerundet entspricht 70% des eingekauften Gesamtstundenkontingentes pro Maßnahmejahr.</t>
        </r>
        <r>
          <rPr>
            <sz val="9"/>
            <color indexed="81"/>
            <rFont val="Segoe UI"/>
            <family val="2"/>
          </rPr>
          <t xml:space="preserve">
</t>
        </r>
      </text>
    </comment>
    <comment ref="K19" authorId="1" shapeId="0" xr:uid="{00000000-0006-0000-0100-000003000000}">
      <text>
        <r>
          <rPr>
            <sz val="12"/>
            <color indexed="81"/>
            <rFont val="Arial"/>
            <family val="2"/>
          </rPr>
          <t xml:space="preserve">Entspricht = ∑ aus Nr.2 aller eingegebenen BT  </t>
        </r>
      </text>
    </comment>
    <comment ref="K20" authorId="1" shapeId="0" xr:uid="{00000000-0006-0000-0100-000004000000}">
      <text>
        <r>
          <rPr>
            <sz val="12"/>
            <color indexed="81"/>
            <rFont val="Arial"/>
            <family val="2"/>
          </rPr>
          <t xml:space="preserve">Summe aller tatsächlich abgerufenen Stunden;   Entspricht = ∑ aus Nr.3 aller eingegebenen BT  </t>
        </r>
      </text>
    </comment>
    <comment ref="K21" authorId="1" shapeId="0" xr:uid="{00000000-0006-0000-0100-000005000000}">
      <text>
        <r>
          <rPr>
            <sz val="12"/>
            <color indexed="81"/>
            <rFont val="Arial"/>
            <family val="2"/>
          </rPr>
          <t xml:space="preserve">Entspricht = ∑ aus Nr.4 aller eingegebenen BT  </t>
        </r>
        <r>
          <rPr>
            <sz val="9"/>
            <color indexed="81"/>
            <rFont val="Segoe UI"/>
            <family val="2"/>
          </rPr>
          <t xml:space="preserve">
</t>
        </r>
      </text>
    </comment>
    <comment ref="A27" authorId="1" shapeId="0" xr:uid="{00000000-0006-0000-0100-000006000000}">
      <text>
        <r>
          <rPr>
            <sz val="12"/>
            <color indexed="81"/>
            <rFont val="Arial"/>
            <family val="2"/>
          </rPr>
          <t xml:space="preserve">Das Feld N27 ist nur auszufüllen, wenn das eingekaufte Gesamtstundenkontingent überschritten wurde.
Wenn das eingekaufte Gesamtstundenkontingent nicht überschritten wurde, muss das Feld N27 leer sein. </t>
        </r>
        <r>
          <rPr>
            <sz val="9"/>
            <color indexed="81"/>
            <rFont val="Segoe UI"/>
            <family val="2"/>
          </rPr>
          <t xml:space="preserve">
</t>
        </r>
      </text>
    </comment>
    <comment ref="K51" authorId="1" shapeId="0" xr:uid="{00000000-0006-0000-0100-000007000000}">
      <text>
        <r>
          <rPr>
            <sz val="12"/>
            <color indexed="81"/>
            <rFont val="Arial"/>
            <family val="2"/>
          </rPr>
          <t>Eingekauftes Stundenkontingent des Bedarfsträgers 1 laut Losblatt geteilt durch 3</t>
        </r>
        <r>
          <rPr>
            <sz val="9"/>
            <color indexed="81"/>
            <rFont val="Segoe UI"/>
            <family val="2"/>
          </rPr>
          <t xml:space="preserve">
</t>
        </r>
        <r>
          <rPr>
            <sz val="12"/>
            <color indexed="81"/>
            <rFont val="Segoe UI"/>
            <family val="2"/>
          </rPr>
          <t xml:space="preserve">oder </t>
        </r>
        <r>
          <rPr>
            <b/>
            <sz val="12"/>
            <color indexed="81"/>
            <rFont val="Segoe UI"/>
            <family val="2"/>
          </rPr>
          <t xml:space="preserve">"ggf. vertragliche Reduzierung" </t>
        </r>
      </text>
    </comment>
    <comment ref="K64" authorId="1" shapeId="0" xr:uid="{00000000-0006-0000-0100-000008000000}">
      <text>
        <r>
          <rPr>
            <sz val="12"/>
            <color indexed="81"/>
            <rFont val="Arial"/>
            <family val="2"/>
          </rPr>
          <t xml:space="preserve">Eingekauftes Stundenkontingent des Bedarfsträgers 2 laut Losblatt geteilt durch 3
oder </t>
        </r>
        <r>
          <rPr>
            <b/>
            <sz val="12"/>
            <color indexed="81"/>
            <rFont val="Arial"/>
            <family val="2"/>
          </rPr>
          <t xml:space="preserve">"ggf. vertragliche Reduzierung" </t>
        </r>
      </text>
    </comment>
    <comment ref="K77" authorId="1" shapeId="0" xr:uid="{00000000-0006-0000-0100-000009000000}">
      <text>
        <r>
          <rPr>
            <sz val="12"/>
            <color indexed="81"/>
            <rFont val="Arial"/>
            <family val="2"/>
          </rPr>
          <t xml:space="preserve">Eingekauftes Stundenkontingent des Bedarfsträgers 3 laut Losblatt geteilt durch 3
oder </t>
        </r>
        <r>
          <rPr>
            <b/>
            <sz val="12"/>
            <color indexed="81"/>
            <rFont val="Arial"/>
            <family val="2"/>
          </rPr>
          <t xml:space="preserve">"ggf. vertragliche Reduzierung" </t>
        </r>
      </text>
    </comment>
    <comment ref="K90" authorId="1" shapeId="0" xr:uid="{00000000-0006-0000-0100-00000A000000}">
      <text>
        <r>
          <rPr>
            <sz val="12"/>
            <color indexed="81"/>
            <rFont val="Arial"/>
            <family val="2"/>
          </rPr>
          <t>Eingekauftes Stundenkontingent des Bedarfsträgers 4 laut Losblatt geteilt durch 3
oder</t>
        </r>
        <r>
          <rPr>
            <b/>
            <sz val="12"/>
            <color indexed="81"/>
            <rFont val="Arial"/>
            <family val="2"/>
          </rPr>
          <t xml:space="preserve"> "ggf. vertragliche Reduzierung" </t>
        </r>
      </text>
    </comment>
    <comment ref="K103" authorId="1" shapeId="0" xr:uid="{29583F42-8289-4412-A03C-5525A4CC1673}">
      <text>
        <r>
          <rPr>
            <sz val="12"/>
            <color indexed="81"/>
            <rFont val="Arial"/>
            <family val="2"/>
          </rPr>
          <t>Eingekauftes Stundenkontingent des Bedarfsträgers 5 laut Losblatt geteilt durch 3
oder</t>
        </r>
        <r>
          <rPr>
            <b/>
            <sz val="12"/>
            <color indexed="81"/>
            <rFont val="Arial"/>
            <family val="2"/>
          </rPr>
          <t xml:space="preserve"> "ggf. vertragliche Reduzierung" </t>
        </r>
        <r>
          <rPr>
            <sz val="9"/>
            <color indexed="81"/>
            <rFont val="Segoe UI"/>
            <family val="2"/>
          </rPr>
          <t xml:space="preserve">
</t>
        </r>
      </text>
    </comment>
    <comment ref="K116" authorId="1" shapeId="0" xr:uid="{64AFDDF2-CF2D-4E23-BEB0-26D60265A09C}">
      <text>
        <r>
          <rPr>
            <sz val="12"/>
            <color indexed="81"/>
            <rFont val="Arial"/>
            <family val="2"/>
          </rPr>
          <t xml:space="preserve">Eingekauftes Stundenkontingent des Bedarfsträgers 6 laut Losblatt geteilt durch 3
oder </t>
        </r>
        <r>
          <rPr>
            <b/>
            <sz val="12"/>
            <color indexed="81"/>
            <rFont val="Arial"/>
            <family val="2"/>
          </rPr>
          <t xml:space="preserve">"ggf. vertragliche Reduzierung" </t>
        </r>
      </text>
    </comment>
    <comment ref="K129" authorId="1" shapeId="0" xr:uid="{B2049EBC-F038-4543-B85C-5CB616A4BEA4}">
      <text>
        <r>
          <rPr>
            <sz val="12"/>
            <color indexed="81"/>
            <rFont val="Arial"/>
            <family val="2"/>
          </rPr>
          <t>Eingekauftes Stundenkontingent des Bedarfsträgers 7 laut Losblatt geteilt durch 3
oder</t>
        </r>
        <r>
          <rPr>
            <b/>
            <sz val="12"/>
            <color indexed="81"/>
            <rFont val="Arial"/>
            <family val="2"/>
          </rPr>
          <t xml:space="preserve"> "ggf. vertragliche Reduzierung" </t>
        </r>
        <r>
          <rPr>
            <sz val="9"/>
            <color indexed="81"/>
            <rFont val="Segoe UI"/>
            <family val="2"/>
          </rPr>
          <t xml:space="preserve">
</t>
        </r>
      </text>
    </comment>
    <comment ref="K142" authorId="1" shapeId="0" xr:uid="{577D7A41-0922-43F6-A2DF-FFBFC77C0A98}">
      <text>
        <r>
          <rPr>
            <sz val="12"/>
            <color indexed="81"/>
            <rFont val="Arial"/>
            <family val="2"/>
          </rPr>
          <t xml:space="preserve">Eingekauftes Stundenkontingent des Bedarfsträgers 8 laut Losblatt geteilt durch 3
oder </t>
        </r>
        <r>
          <rPr>
            <b/>
            <sz val="12"/>
            <color indexed="81"/>
            <rFont val="Arial"/>
            <family val="2"/>
          </rPr>
          <t xml:space="preserve">"ggf. vertragliche Reduzierung" </t>
        </r>
      </text>
    </comment>
    <comment ref="K155" authorId="1" shapeId="0" xr:uid="{B33AE540-BF66-4FF1-8923-F3BC733B51C1}">
      <text>
        <r>
          <rPr>
            <sz val="12"/>
            <color indexed="81"/>
            <rFont val="Arial"/>
            <family val="2"/>
          </rPr>
          <t xml:space="preserve">Eingekauftes Stundenkontingent des Bedarfsträgers 9 laut Losblatt geteilt durch 3
oder </t>
        </r>
        <r>
          <rPr>
            <b/>
            <sz val="12"/>
            <color indexed="81"/>
            <rFont val="Arial"/>
            <family val="2"/>
          </rPr>
          <t xml:space="preserve">"ggf. vertragliche Reduzierung" </t>
        </r>
        <r>
          <rPr>
            <sz val="9"/>
            <color indexed="81"/>
            <rFont val="Segoe UI"/>
            <family val="2"/>
          </rPr>
          <t xml:space="preserve">
</t>
        </r>
      </text>
    </comment>
    <comment ref="K168" authorId="1" shapeId="0" xr:uid="{659223B7-295E-457F-9BCF-A8BE9053219C}">
      <text>
        <r>
          <rPr>
            <sz val="12"/>
            <color indexed="81"/>
            <rFont val="Arial"/>
            <family val="2"/>
          </rPr>
          <t xml:space="preserve">Eingekauftes Stundenkontingent des Bedarfsträgers 10 laut Losblatt geteilt durch 3
oder </t>
        </r>
        <r>
          <rPr>
            <b/>
            <sz val="12"/>
            <color indexed="81"/>
            <rFont val="Arial"/>
            <family val="2"/>
          </rPr>
          <t xml:space="preserve">"ggf. vertragliche Reduzierung"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ZenkeC002</author>
    <author>EnkeC</author>
    <author>SchrammM011</author>
  </authors>
  <commentList>
    <comment ref="K18" authorId="0" shapeId="0" xr:uid="{5BE59D86-487C-4D4B-AC06-696BDC2D8D83}">
      <text>
        <r>
          <rPr>
            <sz val="12"/>
            <color indexed="81"/>
            <rFont val="Arial"/>
            <family val="2"/>
          </rPr>
          <t>Die Summe muss dem eingekauften Gesamtstundenkontingent laut Losblatt geteilt durch 3 entsprechen.</t>
        </r>
      </text>
    </comment>
    <comment ref="E20" authorId="1" shapeId="0" xr:uid="{A7EDC271-AEFB-4C2E-A7C1-4AD52CD792EB}">
      <text>
        <r>
          <rPr>
            <sz val="12"/>
            <color indexed="81"/>
            <rFont val="Arial"/>
            <family val="2"/>
          </rPr>
          <t>Die Mindestabnahmenge aufgerundet entspricht 70% des eingekauften Gesamtstundenkontingentes pro Maßnahmejahr.</t>
        </r>
        <r>
          <rPr>
            <sz val="9"/>
            <color indexed="81"/>
            <rFont val="Segoe UI"/>
            <family val="2"/>
          </rPr>
          <t xml:space="preserve">
</t>
        </r>
      </text>
    </comment>
    <comment ref="K20" authorId="1" shapeId="0" xr:uid="{37085179-9C90-4269-906C-899B0563F490}">
      <text>
        <r>
          <rPr>
            <sz val="12"/>
            <color indexed="81"/>
            <rFont val="Arial"/>
            <family val="2"/>
          </rPr>
          <t xml:space="preserve">Entspricht = ∑ aus Nr.2 aller eingegebenen BT  </t>
        </r>
      </text>
    </comment>
    <comment ref="K21" authorId="1" shapeId="0" xr:uid="{A70C8F14-518C-447C-9D3D-BA7838726400}">
      <text>
        <r>
          <rPr>
            <sz val="12"/>
            <color indexed="81"/>
            <rFont val="Arial"/>
            <family val="2"/>
          </rPr>
          <t xml:space="preserve">Summe aller tatsächlich abgerufenen Stunden;   Entspricht = ∑ aus Nr.3 aller eingegebenen BT  </t>
        </r>
      </text>
    </comment>
    <comment ref="N21" authorId="2" shapeId="0" xr:uid="{F20BA554-5107-4493-87C2-F0A3A7BF8BB6}">
      <text>
        <r>
          <rPr>
            <b/>
            <sz val="9"/>
            <color indexed="81"/>
            <rFont val="Segoe UI"/>
            <family val="2"/>
          </rPr>
          <t xml:space="preserve">sollte das Feld 1.a mit einem vertraglich vereinbartem Übertrag aus dem Vorjahr befüllt sein, kann es in diesem Fall zu einer Überschreitung des Kontingentes kommen. Eine Abrechnung ist nur bis zum maximalen Stundenkontingent 4.a möglich.
 </t>
        </r>
        <r>
          <rPr>
            <sz val="9"/>
            <color indexed="81"/>
            <rFont val="Segoe UI"/>
            <family val="2"/>
          </rPr>
          <t xml:space="preserve">
</t>
        </r>
      </text>
    </comment>
    <comment ref="K22" authorId="1" shapeId="0" xr:uid="{D8732254-9F06-42C2-8BCC-2CF2B07FB794}">
      <text>
        <r>
          <rPr>
            <sz val="12"/>
            <color indexed="81"/>
            <rFont val="Arial"/>
            <family val="2"/>
          </rPr>
          <t xml:space="preserve">Entspricht = ∑ aus Nr.3
aller eingegebenen BT  </t>
        </r>
        <r>
          <rPr>
            <sz val="9"/>
            <color indexed="81"/>
            <rFont val="Segoe UI"/>
            <family val="2"/>
          </rPr>
          <t xml:space="preserve">
</t>
        </r>
      </text>
    </comment>
    <comment ref="A29" authorId="1" shapeId="0" xr:uid="{0FBE13DD-FE4D-464F-8AB2-1FB79B053A26}">
      <text>
        <r>
          <rPr>
            <sz val="12"/>
            <color indexed="81"/>
            <rFont val="Arial"/>
            <family val="2"/>
          </rPr>
          <t xml:space="preserve">Das Feld N27 ist nur auszufüllen, wenn das eingekaufte Gesamtstundenkontingent überschritten wurde.
Wenn das eingekaufte Gesamtstundenkontingent nicht überschritten wurde, muss das Feld N27 leer sein. </t>
        </r>
        <r>
          <rPr>
            <sz val="9"/>
            <color indexed="81"/>
            <rFont val="Segoe UI"/>
            <family val="2"/>
          </rPr>
          <t xml:space="preserve">
</t>
        </r>
      </text>
    </comment>
    <comment ref="K53" authorId="1" shapeId="0" xr:uid="{E486B6B4-3BF2-4388-9192-5DCAF13B8006}">
      <text>
        <r>
          <rPr>
            <sz val="12"/>
            <color indexed="81"/>
            <rFont val="Arial"/>
            <family val="2"/>
          </rPr>
          <t>Eingekauftes Stundenkontingent des Bedarfsträgers 1 laut Losblatt geteilt durch 3
oder</t>
        </r>
        <r>
          <rPr>
            <b/>
            <sz val="12"/>
            <color indexed="81"/>
            <rFont val="Arial"/>
            <family val="2"/>
          </rPr>
          <t xml:space="preserve"> "ggf. vertragliche Reduzierung"</t>
        </r>
        <r>
          <rPr>
            <sz val="12"/>
            <color indexed="81"/>
            <rFont val="Arial"/>
            <family val="2"/>
          </rPr>
          <t xml:space="preserve"> </t>
        </r>
        <r>
          <rPr>
            <sz val="9"/>
            <color indexed="81"/>
            <rFont val="Segoe UI"/>
            <family val="2"/>
          </rPr>
          <t xml:space="preserve">
</t>
        </r>
      </text>
    </comment>
    <comment ref="K54" authorId="2" shapeId="0" xr:uid="{8844C062-1518-48A8-A23F-7A310C5E007F}">
      <text>
        <r>
          <rPr>
            <b/>
            <sz val="9"/>
            <color indexed="81"/>
            <rFont val="Segoe UI"/>
            <family val="2"/>
          </rPr>
          <t>nur der vertraglich vereinbarte Übertrag gem. §25 Abs.4</t>
        </r>
      </text>
    </comment>
    <comment ref="K67" authorId="1" shapeId="0" xr:uid="{1FE766CF-EC2E-49ED-9CE3-31F6DCB54B75}">
      <text>
        <r>
          <rPr>
            <sz val="12"/>
            <color indexed="81"/>
            <rFont val="Arial"/>
            <family val="2"/>
          </rPr>
          <t xml:space="preserve">Eingekauftes Stundenkontingent des Bedarfsträgers 2 laut Losblatt geteilt durch 3
oder </t>
        </r>
        <r>
          <rPr>
            <b/>
            <sz val="12"/>
            <color indexed="81"/>
            <rFont val="Arial"/>
            <family val="2"/>
          </rPr>
          <t xml:space="preserve">"ggf. vertragliche Reduzierung" </t>
        </r>
        <r>
          <rPr>
            <sz val="9"/>
            <color indexed="81"/>
            <rFont val="Segoe UI"/>
            <family val="2"/>
          </rPr>
          <t xml:space="preserve">
</t>
        </r>
      </text>
    </comment>
    <comment ref="K68" authorId="2" shapeId="0" xr:uid="{4BD43C35-2CEC-489C-B3FF-E5983CBC13F1}">
      <text>
        <r>
          <rPr>
            <b/>
            <sz val="9"/>
            <color indexed="81"/>
            <rFont val="Segoe UI"/>
            <family val="2"/>
          </rPr>
          <t>nur der vertraglich vereinbarte Übertrag gem. §25 Abs.4</t>
        </r>
      </text>
    </comment>
    <comment ref="K81" authorId="1" shapeId="0" xr:uid="{8E12FCDA-5C72-40CC-86C7-3C09FAD09C19}">
      <text>
        <r>
          <rPr>
            <sz val="12"/>
            <color indexed="81"/>
            <rFont val="Arial"/>
            <family val="2"/>
          </rPr>
          <t>Eingekauftes Stundenkontingent des Bedarfsträgers 3 laut Losblatt geteilt durch 3
oder</t>
        </r>
        <r>
          <rPr>
            <b/>
            <sz val="12"/>
            <color indexed="81"/>
            <rFont val="Arial"/>
            <family val="2"/>
          </rPr>
          <t xml:space="preserve"> "ggf. vertragliche Reduzierung" </t>
        </r>
      </text>
    </comment>
    <comment ref="K82" authorId="2" shapeId="0" xr:uid="{8F2629D6-05ED-4DBC-BBBC-281298C64618}">
      <text>
        <r>
          <rPr>
            <b/>
            <sz val="9"/>
            <color indexed="81"/>
            <rFont val="Segoe UI"/>
            <family val="2"/>
          </rPr>
          <t>nur der vertraglich vereinbarte Übertrag gem. §25 Abs.4</t>
        </r>
      </text>
    </comment>
    <comment ref="K95" authorId="1" shapeId="0" xr:uid="{6A3E1B7C-FFD6-4BE4-A93D-F9876766E876}">
      <text>
        <r>
          <rPr>
            <sz val="12"/>
            <color indexed="81"/>
            <rFont val="Arial"/>
            <family val="2"/>
          </rPr>
          <t xml:space="preserve">Eingekauftes Stundenkontingent des Bedarfsträgers 4 laut Losblatt geteilt durch 3
oder </t>
        </r>
        <r>
          <rPr>
            <b/>
            <sz val="12"/>
            <color indexed="81"/>
            <rFont val="Arial"/>
            <family val="2"/>
          </rPr>
          <t xml:space="preserve">"ggf. vertragliche Reduzierung" </t>
        </r>
        <r>
          <rPr>
            <b/>
            <sz val="9"/>
            <color indexed="81"/>
            <rFont val="Segoe UI"/>
            <family val="2"/>
          </rPr>
          <t xml:space="preserve">
</t>
        </r>
      </text>
    </comment>
    <comment ref="K96" authorId="2" shapeId="0" xr:uid="{BED12534-BB7E-4A8E-93A8-981DA4B978D6}">
      <text>
        <r>
          <rPr>
            <b/>
            <sz val="9"/>
            <color indexed="81"/>
            <rFont val="Segoe UI"/>
            <family val="2"/>
          </rPr>
          <t>nur der vertraglich vereinbarte Übertrag gem. §25 Abs.4</t>
        </r>
      </text>
    </comment>
    <comment ref="K109" authorId="1" shapeId="0" xr:uid="{94DECDFA-96FD-4EE0-84C3-E106FDE4DC60}">
      <text>
        <r>
          <rPr>
            <sz val="12"/>
            <color indexed="81"/>
            <rFont val="Arial"/>
            <family val="2"/>
          </rPr>
          <t xml:space="preserve">Eingekauftes Stundenkontingent des Bedarfsträgers 5 laut Losblatt geteilt durch 3
oder </t>
        </r>
        <r>
          <rPr>
            <b/>
            <sz val="12"/>
            <color indexed="81"/>
            <rFont val="Arial"/>
            <family val="2"/>
          </rPr>
          <t xml:space="preserve">"ggf. vertragliche Reduzierung" </t>
        </r>
      </text>
    </comment>
    <comment ref="K110" authorId="2" shapeId="0" xr:uid="{F99EC3F4-EE60-4D74-8C40-9CFAAFB4C759}">
      <text>
        <r>
          <rPr>
            <b/>
            <sz val="9"/>
            <color indexed="81"/>
            <rFont val="Segoe UI"/>
            <family val="2"/>
          </rPr>
          <t>nur der vertraglich vereinbarte Übertrag gem. §25 Abs.4</t>
        </r>
      </text>
    </comment>
    <comment ref="K123" authorId="1" shapeId="0" xr:uid="{49277D4D-BFA1-41E0-BDA9-A9924EF69F75}">
      <text>
        <r>
          <rPr>
            <sz val="12"/>
            <color indexed="81"/>
            <rFont val="Arial"/>
            <family val="2"/>
          </rPr>
          <t xml:space="preserve">Eingekauftes Stundenkontingent des Bedarfsträgers 6 laut Losblatt geteilt durch 3
oder </t>
        </r>
        <r>
          <rPr>
            <b/>
            <sz val="12"/>
            <color indexed="81"/>
            <rFont val="Arial"/>
            <family val="2"/>
          </rPr>
          <t>"ggf. vertragliche Reduzierung"</t>
        </r>
        <r>
          <rPr>
            <sz val="12"/>
            <color indexed="81"/>
            <rFont val="Arial"/>
            <family val="2"/>
          </rPr>
          <t xml:space="preserve"> </t>
        </r>
      </text>
    </comment>
    <comment ref="K124" authorId="2" shapeId="0" xr:uid="{7E75FAF8-A26C-4C6F-8A95-5A7C697C8C96}">
      <text>
        <r>
          <rPr>
            <b/>
            <sz val="9"/>
            <color indexed="81"/>
            <rFont val="Segoe UI"/>
            <family val="2"/>
          </rPr>
          <t>nur der vertraglich vereinbarte Übertrag gem. §25 Abs.4</t>
        </r>
      </text>
    </comment>
    <comment ref="K137" authorId="1" shapeId="0" xr:uid="{E698F991-17B2-4E6F-A5EE-DDBB70D34097}">
      <text>
        <r>
          <rPr>
            <sz val="12"/>
            <color indexed="81"/>
            <rFont val="Arial"/>
            <family val="2"/>
          </rPr>
          <t xml:space="preserve">Eingekauftes Stundenkontingent des Bedarfsträgers 7 laut Losblatt geteilt durch 3
oder </t>
        </r>
        <r>
          <rPr>
            <b/>
            <sz val="12"/>
            <color indexed="81"/>
            <rFont val="Arial"/>
            <family val="2"/>
          </rPr>
          <t xml:space="preserve">"ggf. vertragliche Reduzierung" </t>
        </r>
      </text>
    </comment>
    <comment ref="K138" authorId="2" shapeId="0" xr:uid="{28655EAF-8508-40D6-A7ED-860C7C323D14}">
      <text>
        <r>
          <rPr>
            <b/>
            <sz val="9"/>
            <color indexed="81"/>
            <rFont val="Segoe UI"/>
            <family val="2"/>
          </rPr>
          <t>nur der vertraglich vereinbarte Übertrag gem. §25 Abs.4</t>
        </r>
      </text>
    </comment>
    <comment ref="K151" authorId="1" shapeId="0" xr:uid="{BD24A15C-5EDA-4BAA-A03B-206F4AE3A892}">
      <text>
        <r>
          <rPr>
            <sz val="12"/>
            <color indexed="81"/>
            <rFont val="Arial"/>
            <family val="2"/>
          </rPr>
          <t xml:space="preserve">Eingekauftes Stundenkontingent des Bedarfsträgers 8 laut Losblatt geteilt durch 3
oder </t>
        </r>
        <r>
          <rPr>
            <b/>
            <sz val="12"/>
            <color indexed="81"/>
            <rFont val="Arial"/>
            <family val="2"/>
          </rPr>
          <t xml:space="preserve">"ggf. vertragliche Reduzierung" </t>
        </r>
      </text>
    </comment>
    <comment ref="K152" authorId="2" shapeId="0" xr:uid="{D061C45F-52B9-4AFA-B942-F283C8B5EC01}">
      <text>
        <r>
          <rPr>
            <b/>
            <sz val="9"/>
            <color indexed="81"/>
            <rFont val="Segoe UI"/>
            <family val="2"/>
          </rPr>
          <t>nur der vertraglich vereinbarte Übertrag gem. §25 Abs.4</t>
        </r>
      </text>
    </comment>
    <comment ref="K165" authorId="1" shapeId="0" xr:uid="{9074079E-D9F2-4DAA-A331-5C03E55B88B1}">
      <text>
        <r>
          <rPr>
            <sz val="12"/>
            <color indexed="81"/>
            <rFont val="Arial"/>
            <family val="2"/>
          </rPr>
          <t xml:space="preserve">Eingekauftes Stundenkontingent des Bedarfsträgers 9 laut Losblatt geteilt durch 3
oder </t>
        </r>
        <r>
          <rPr>
            <b/>
            <sz val="12"/>
            <color indexed="81"/>
            <rFont val="Arial"/>
            <family val="2"/>
          </rPr>
          <t xml:space="preserve">"ggf. vertragliche Reduzierung" </t>
        </r>
      </text>
    </comment>
    <comment ref="K166" authorId="2" shapeId="0" xr:uid="{DF79ACAF-C06E-4888-8068-2F5BAF25EBA8}">
      <text>
        <r>
          <rPr>
            <b/>
            <sz val="9"/>
            <color indexed="81"/>
            <rFont val="Segoe UI"/>
            <family val="2"/>
          </rPr>
          <t>nur der vertraglich vereinbarte Übertrag gem. §25 Abs.4</t>
        </r>
      </text>
    </comment>
    <comment ref="K179" authorId="1" shapeId="0" xr:uid="{F76C9271-C9E4-450F-8924-AA5D3CD3B2E6}">
      <text>
        <r>
          <rPr>
            <sz val="12"/>
            <color indexed="81"/>
            <rFont val="Arial"/>
            <family val="2"/>
          </rPr>
          <t xml:space="preserve">Eingekauftes Stundenkontingent des Bedarfsträgers 10 laut Losblatt geteilt durch 3
oder </t>
        </r>
        <r>
          <rPr>
            <b/>
            <sz val="12"/>
            <color indexed="81"/>
            <rFont val="Arial"/>
            <family val="2"/>
          </rPr>
          <t xml:space="preserve">"ggf. vertragliche Reduzierung" </t>
        </r>
      </text>
    </comment>
    <comment ref="K180" authorId="2" shapeId="0" xr:uid="{79BA6DB8-EA38-47F7-92D3-1828C4F282F9}">
      <text>
        <r>
          <rPr>
            <b/>
            <sz val="9"/>
            <color indexed="81"/>
            <rFont val="Segoe UI"/>
            <family val="2"/>
          </rPr>
          <t>nur der vertraglich vereinbarte Übertrag gem. §25 Abs.4</t>
        </r>
      </text>
    </comment>
  </commentList>
</comments>
</file>

<file path=xl/sharedStrings.xml><?xml version="1.0" encoding="utf-8"?>
<sst xmlns="http://schemas.openxmlformats.org/spreadsheetml/2006/main" count="714" uniqueCount="163">
  <si>
    <t>Vergabe Nr.</t>
  </si>
  <si>
    <t>Los Nr.</t>
  </si>
  <si>
    <t>von</t>
  </si>
  <si>
    <t>bis</t>
  </si>
  <si>
    <t>2. Monat</t>
  </si>
  <si>
    <t>3. Monat</t>
  </si>
  <si>
    <t>4. Monat</t>
  </si>
  <si>
    <t>5. Monat</t>
  </si>
  <si>
    <t>6. Monat</t>
  </si>
  <si>
    <t>7. Monat</t>
  </si>
  <si>
    <t>8. Monat</t>
  </si>
  <si>
    <t>9. Monat</t>
  </si>
  <si>
    <t>10. Monat</t>
  </si>
  <si>
    <t>11. Monat</t>
  </si>
  <si>
    <t xml:space="preserve">Abnahme in Prozent </t>
  </si>
  <si>
    <t>x Stundensatz (€)</t>
  </si>
  <si>
    <t>entspricht</t>
  </si>
  <si>
    <t>Berechnung Ausgleichszahlung</t>
  </si>
  <si>
    <t>Datum</t>
  </si>
  <si>
    <t>Unterschrift Träger</t>
  </si>
  <si>
    <t>Aus der oben aufgeführten Berechnung ergibt sich folgende Ausgleichzahlung in einer Höhe von:</t>
  </si>
  <si>
    <t>1. Allgemeine Beschreibung</t>
  </si>
  <si>
    <t>1. Teil-/ Monat</t>
  </si>
  <si>
    <t xml:space="preserve">lfd. Nr. </t>
  </si>
  <si>
    <t>Bedarfsträger 1</t>
  </si>
  <si>
    <t>12. Monat</t>
  </si>
  <si>
    <t>2. Teilmonat</t>
  </si>
  <si>
    <t>2. Mindestabnahmemenge aufgerundet (70% von 1.)</t>
  </si>
  <si>
    <t>4. Maximales Stundenkontingent aufgerundet (120% von 1.)</t>
  </si>
  <si>
    <t>3a. Rest aus letztem abzurechnendem Monat im Maßnahmejahr</t>
  </si>
  <si>
    <t>Bedarfsträger 2</t>
  </si>
  <si>
    <t>Bedarfsträger 3</t>
  </si>
  <si>
    <t>Bedarfsträger 4</t>
  </si>
  <si>
    <t>Maßnahme Nr. COSACH</t>
  </si>
  <si>
    <t>Übersicht Stundenkontingent für alle beteiligten Bedarfsträger nach Los</t>
  </si>
  <si>
    <t>1. Eingekauftes Stundenkontingent pro Maßnahmejahr</t>
  </si>
  <si>
    <t>Übersicht Stundenkontingent Bedarfsträger 1</t>
  </si>
  <si>
    <t xml:space="preserve">Übersicht Stundenkontingent Bedarfsträger 2 </t>
  </si>
  <si>
    <t>Tatsächlich abgerufene Betreuungsstunden im Abrechnungszeitraum (h) insgesamt</t>
  </si>
  <si>
    <t>Übersicht Stundenkontingent Bedarfsträger 3</t>
  </si>
  <si>
    <t>Übersicht Stundenkontingent Bedarfsträger 4</t>
  </si>
  <si>
    <t>Mindestabnahmemenge an Betreuungsstunden im Abrechnungszeitraum (h) insgesamt</t>
  </si>
  <si>
    <t>3. tatsächlich abgerufene Betreuungsstunden (inkl. Rest aus 3a)</t>
  </si>
  <si>
    <r>
      <t>Der Auftragnehmer fordert die im Vertrag vereinbarte Ausgleichszahlung für die tatsächlich abgerufenen Betreuungsstunden oberhalb der Mindestabnahmemenge an</t>
    </r>
    <r>
      <rPr>
        <sz val="11"/>
        <color rgb="FF0070C0"/>
        <rFont val="Arial"/>
        <family val="2"/>
      </rPr>
      <t xml:space="preserve"> </t>
    </r>
    <r>
      <rPr>
        <sz val="11"/>
        <rFont val="Arial"/>
        <family val="2"/>
      </rPr>
      <t>Betreuungsstunden bis das maximale Stundenkontingent</t>
    </r>
    <r>
      <rPr>
        <sz val="11"/>
        <color rgb="FF0070C0"/>
        <rFont val="Arial"/>
        <family val="2"/>
      </rPr>
      <t xml:space="preserve"> </t>
    </r>
    <r>
      <rPr>
        <sz val="11"/>
        <color theme="1"/>
        <rFont val="Arial"/>
        <family val="2"/>
      </rPr>
      <t xml:space="preserve">erreicht ist. Die Ausgleichzahlung wird pro Bedarfsträger, entsprechend der oben aufgeführten Berechnung, gefordert.  </t>
    </r>
  </si>
  <si>
    <t>2. Beschreibung der Berechnungslogik</t>
  </si>
  <si>
    <t>TN-h insgesamt</t>
  </si>
  <si>
    <r>
      <t xml:space="preserve">tatsächlich abgerufene Betreuungsstunden für </t>
    </r>
    <r>
      <rPr>
        <b/>
        <i/>
        <u/>
        <sz val="12"/>
        <rFont val="Arial"/>
        <family val="2"/>
      </rPr>
      <t>Bedarfsträger 1</t>
    </r>
  </si>
  <si>
    <r>
      <t xml:space="preserve">tatsächlich abgerufene Betreuungsstunden für </t>
    </r>
    <r>
      <rPr>
        <b/>
        <i/>
        <u/>
        <sz val="12"/>
        <rFont val="Arial"/>
        <family val="2"/>
      </rPr>
      <t xml:space="preserve">Bedarfsträger 2 </t>
    </r>
  </si>
  <si>
    <t>BT</t>
  </si>
  <si>
    <t>BT 1</t>
  </si>
  <si>
    <t>BT 3</t>
  </si>
  <si>
    <t>BT 2</t>
  </si>
  <si>
    <t xml:space="preserve">BT 4 </t>
  </si>
  <si>
    <t>Anteil Ausgleichszahlung</t>
  </si>
  <si>
    <t>Verteilung der Ausgleichszahlung auf die Bedarfsträger (BT)</t>
  </si>
  <si>
    <t>0. Abkürzung</t>
  </si>
  <si>
    <r>
      <t xml:space="preserve">tatsächlich abgerufene Betreuungsstunden für </t>
    </r>
    <r>
      <rPr>
        <b/>
        <i/>
        <u/>
        <sz val="11"/>
        <rFont val="Arial"/>
        <family val="2"/>
      </rPr>
      <t>Bedarfsträger 3</t>
    </r>
  </si>
  <si>
    <r>
      <t xml:space="preserve">tatsächlich abgerufene Betreuungsstunden für </t>
    </r>
    <r>
      <rPr>
        <b/>
        <i/>
        <u/>
        <sz val="11"/>
        <rFont val="Arial"/>
        <family val="2"/>
      </rPr>
      <t>Bedarfsträger 4</t>
    </r>
  </si>
  <si>
    <t>BT - Bedarfsträger</t>
  </si>
  <si>
    <t xml:space="preserve">Die Berechnung der Ausgleichszahlung kann erst erfolgen, wenn der Auftragnehmer alle geforderten Daten für alle am gemeinsamen Einkauf beteiligten Bedarfsträger in den gelb markierten Feldern vorgenommen hat. </t>
  </si>
  <si>
    <t>Sind alle Werte eingetragen, kann die Berechnung der Ausgleichzahlung erfolgen.</t>
  </si>
  <si>
    <t>Die oberen Felder müssen entsprechend der Beschriftung mit den Daten aus dem Los- und Preisblatt ergänzt werden. Der Eintrag erfolgt für alle am gemeinsamen Einkauf beteiligten Bedarfsträger.</t>
  </si>
  <si>
    <t>Nach Berechnung der Ausgleichszahlung erfolgt die Berechnung zur Verteilung auf die einzelnen BT.</t>
  </si>
  <si>
    <t>Da nur ein BT am Einkauf beteiligt war, ergibt sich für den BT1 eine Ausgleichszahlung in Höhe von 1273,00 € an den Auftragnehmer.</t>
  </si>
  <si>
    <t xml:space="preserve">Die tatsächlich abgerufenen Betreuungsstunden (hier 101,61%) liegen oberhalb des eingekauften Stundenkontingentes von 100 %. Als Warnhinweis erscheinen alle Prozentzahlen oberhalb von 100% in dem Feld N20 in roter Schrift. </t>
  </si>
  <si>
    <t>Zur Berechnung der Ausgleichszahlung ist der Stundensatz in das Feld Q30 einzutragen. In diesem Beispiel sind es 50,00. Der Berechnung liegen die tatsächlich abgerufenen Betreuungsstunden (hier: 2.235,46 h) zu Grunde. Es ergibt sich in diesem Beispiel in der Differenz zur Mindestabnahmemenge von 1.540 h eine Ausgleichszahlung in Höhe von 34.773,00 €.</t>
  </si>
  <si>
    <t>BT 1 liegt mit 25,46h über der Mindestabnahme von 840h. Es ergibt sich eine Ausgleichzahlung in Höhe von 1.273,00 Euro.</t>
  </si>
  <si>
    <t>Die Zahl 695,46 ist die Summe der über dem Mindestkontingent liegenden Betreuungsstunden des BT1 und 2 (also 25,46h + 670h).</t>
  </si>
  <si>
    <t>hinterlegte Berechnung: (34.773,00 €*25,46h)/ 695,46h = 1.273,00 €</t>
  </si>
  <si>
    <t>BT 2 liegt mit 670h über der Mindestabnahme von 700h. Es ergibt sich eine Ausgleichzahlung in Höhe von 33.500,00 Euro.</t>
  </si>
  <si>
    <t>hinterlegte Berechnung: (34.773,00 €*670h)/ 695,46h = 33.500,00 €</t>
  </si>
  <si>
    <t>Es sind 2 BT am Einkauf beteiligt. Die Ausgleichszahlung verteilt sich wie dargestellt.
BT1 zahlt einen Betrag in Höhe von 1.273,00 € an den Auftragnehmer.</t>
  </si>
  <si>
    <t>BT2 zahlt einen Betrag in Höhe von 33.500,00 € an den Auftragnehmer.</t>
  </si>
  <si>
    <t>BT 1 liegt mit 63,79% unterhalb der Mindestabnahmemenge von 70%. Aus diesem Grund erfolgt keine Ausgleichszahlung an den Auftragnehmer.</t>
  </si>
  <si>
    <t>BT 2 liegt mit 770h über der Mindestabnahme von 700h. Es ergibt sich eine Ausgleichzahlung in Höhe von 33.000,00 Euro.</t>
  </si>
  <si>
    <t>hinterlegte Berechnung: (33.000,00 €*770h)/ 770h = 33.000,00 €</t>
  </si>
  <si>
    <t>Es sind 2 BT am Einkauf beteiligt. Die Ausgleichszahlung verteilt sich wie dargestellt.
Für BT 1 ergibt sich keine Ausgleichszahlung an den Auftragnehmer.</t>
  </si>
  <si>
    <t>BT 2 zahlt einen Betrag in Höhe von 33.000,00 € an den Auftragnehmer.</t>
  </si>
  <si>
    <t>Überschreitung maximales Stundenkontingent</t>
  </si>
  <si>
    <t xml:space="preserve">Die tatsächlich abgerufenen Betreuungsstunden (hier 122,52%) liegen oberhalb des maximalen Stundenkontingentes von 120 %. Als Warnhinweis erscheinen alle Prozentzahlen oberhalb von 100% in dem Feld N20 in roter Schrift. </t>
  </si>
  <si>
    <t>Vordruck Ausgleichszahlung AsA flex begleitende Phase</t>
  </si>
  <si>
    <t>1. Eingekauftes Gesamtstundenkontingent pro Maßnahmejahr</t>
  </si>
  <si>
    <t xml:space="preserve">Bitte vereinbarten Preis pro Zeitstunde einfügen: </t>
  </si>
  <si>
    <t xml:space="preserve">Ist nur ein Bedarfsträger am Einkauf beteiligt, sind auch nur die Daten eines Bedarfsträgers zu hinterlegen. Die Felder der anderen Bearfsträger müssen nicht befüllt werden. Sie bleiben leer. </t>
  </si>
  <si>
    <t>2. Die Mindestabnahmemenge 70%, basierend auf dem eingekauften Stundenkontingent pro Maßnahmejahr, wird durch das System berechnet.</t>
  </si>
  <si>
    <t>4. Das maximale Stundenkontingent 120%, basierend auf dem eingekauften Stundenkontingent pro Maßnahmejahr, wird durch das System berechnet.</t>
  </si>
  <si>
    <t>Die tatsächlich aberufenen Betreuungsstunden liegen mit 72,12% oberhalb der Mindestabnahmemenge und unterhalb des eingekauften Gesamtstundenkontingentes.</t>
  </si>
  <si>
    <r>
      <t xml:space="preserve">In dieser Fallkonstellation ist darauf zu achten, dass das </t>
    </r>
    <r>
      <rPr>
        <b/>
        <sz val="11"/>
        <color theme="1"/>
        <rFont val="Arial"/>
        <family val="2"/>
      </rPr>
      <t>Feld N27 leer</t>
    </r>
    <r>
      <rPr>
        <sz val="11"/>
        <color theme="1"/>
        <rFont val="Arial"/>
        <family val="2"/>
      </rPr>
      <t xml:space="preserve"> ist, da zwar die Mindestabnahmemenge überschritten ist, jedoch nicht das Gesamtstundenkontingent. Andernfalls wird die Ausgleichszahlung nicht korrekt berrechnet. </t>
    </r>
  </si>
  <si>
    <t xml:space="preserve">Die tatsächlich abgerufenen Betreuungsstunden (hier 101,61%) liegen oberhalb des eingekauften Gesamtstundenkontingentes von 100 %. Als Warnhinweis erscheinen alle Prozentzahlen oberhalb von 100% in dem Feld N20 in roter Schrift. </t>
  </si>
  <si>
    <t>Überschreitung eingekauftes Gesamtstundenkontingent</t>
  </si>
  <si>
    <t>Überschreitung eingekauftes Gesamstundenkontingent</t>
  </si>
  <si>
    <r>
      <t>Zur Berechnung der Ausgleichszahlung ist der Stundensatz in das Feld Q30 einzutragen. In diesem Beispiel sind es 50,00. Der Berechnung liegt das pro Maßnahmejahr eingekaufte Gesamtstundenkontingent (hier: 2.200 h) zu Grunde</t>
    </r>
    <r>
      <rPr>
        <b/>
        <sz val="11"/>
        <rFont val="Arial"/>
        <family val="2"/>
      </rPr>
      <t xml:space="preserve"> im Gegensatz</t>
    </r>
    <r>
      <rPr>
        <sz val="11"/>
        <rFont val="Arial"/>
        <family val="2"/>
      </rPr>
      <t xml:space="preserve"> zum 3. Fall. Es ergibt sich in diesem Beispiel in der Differenz zur Mindestabnahmemenge von 1.540 h eine Ausgleichszahlung in Höhe von 33.000,00 €.</t>
    </r>
  </si>
  <si>
    <t xml:space="preserve">Die weitere Berechnungslogik entspricht dem 4. Fall. Das Überschreiten des eingekauften Gesamtstundenkontingentes wurde nicht zwischen Auftragnehmer und Auftraggeber abgestimmt. Der Berechnung der Ausgleichszahlung liegt das pro Maßnahmejahr eingekaufte Stundenkontingent (hier 2.200h) zu Grunde. </t>
  </si>
  <si>
    <t xml:space="preserve">Die weitere Berechnungslogik entspricht dem 4. Fall. Das Überschreiten des eingekauften Stundenkontingentes wurde zwischen Auftragnehmer und Auftraggeber abgestimmt. Eine Vertragsänderung (Aufstockung) daüber hinaus erfolgte nicht. Der Berechnung der Ausgleichszahlung liegt das maximale Stundenkontingent (hier 2.640h) zu Grunde. </t>
  </si>
  <si>
    <t xml:space="preserve"> </t>
  </si>
  <si>
    <t>Übersicht Stundenkontingent Bedarfsträger 5</t>
  </si>
  <si>
    <r>
      <t xml:space="preserve">tatsächlich abgerufene Betreuungsstunden für </t>
    </r>
    <r>
      <rPr>
        <b/>
        <i/>
        <u/>
        <sz val="11"/>
        <rFont val="Arial"/>
        <family val="2"/>
      </rPr>
      <t>Bedarfsträger 5</t>
    </r>
  </si>
  <si>
    <r>
      <t xml:space="preserve">tatsächlich abgerufene Betreuungsstunden für </t>
    </r>
    <r>
      <rPr>
        <b/>
        <i/>
        <u/>
        <sz val="11"/>
        <rFont val="Arial"/>
        <family val="2"/>
      </rPr>
      <t>Bedarfsträger 6</t>
    </r>
  </si>
  <si>
    <t>Übersicht Stundenkontingent Bedarfsträger 6</t>
  </si>
  <si>
    <t>Übersicht Stundenkontingent Bedarfsträger 7</t>
  </si>
  <si>
    <r>
      <t xml:space="preserve">tatsächlich abgerufene Betreuungsstunden für </t>
    </r>
    <r>
      <rPr>
        <b/>
        <i/>
        <u/>
        <sz val="11"/>
        <rFont val="Arial"/>
        <family val="2"/>
      </rPr>
      <t>Bedarfsträger 7</t>
    </r>
  </si>
  <si>
    <r>
      <t xml:space="preserve">tatsächlich abgerufene Betreuungsstunden für </t>
    </r>
    <r>
      <rPr>
        <b/>
        <i/>
        <u/>
        <sz val="11"/>
        <rFont val="Arial"/>
        <family val="2"/>
      </rPr>
      <t>Bedarfsträger 8</t>
    </r>
  </si>
  <si>
    <t>Übersicht Stundenkontingent Bedarfsträger 8</t>
  </si>
  <si>
    <t>BT 5</t>
  </si>
  <si>
    <t>BT 6</t>
  </si>
  <si>
    <t>BT 7</t>
  </si>
  <si>
    <t>BT 8</t>
  </si>
  <si>
    <t>BT 9</t>
  </si>
  <si>
    <t>BT 10</t>
  </si>
  <si>
    <t>Bedarfsträger 5</t>
  </si>
  <si>
    <t>Bedarfsträger 6</t>
  </si>
  <si>
    <t>Bedarfsträger 7</t>
  </si>
  <si>
    <t>Bedarfsträger 8</t>
  </si>
  <si>
    <t>Bedarfsträger 9</t>
  </si>
  <si>
    <t>Bedarfsträger 10</t>
  </si>
  <si>
    <t>1. Eingabe des eingekauftes Stundenkontingentes pro Maßnahmejahr durch den Auftragnehmer für jeden BT, der am Einkauf beteiligt ist. (Erläuterung s. Kommentar im Feld K51).</t>
  </si>
  <si>
    <t xml:space="preserve">3. Hier erfolgt eine automatische Berechung der Summe aus den tatsächlich abgerufenen Betreuungsstunden. Es wird z.B. beim BT 1 die Summe aus den Eingaben der Feldern D59-P59 und des Feldes K48 gebildet. </t>
  </si>
  <si>
    <r>
      <t xml:space="preserve">In den Zeilen 37 - 46 erfolgt die automatische Berechnung der Verteilung der Ausgleichszahlung der BT. In die Berechnung werden </t>
    </r>
    <r>
      <rPr>
        <b/>
        <sz val="11"/>
        <color theme="1"/>
        <rFont val="Arial"/>
        <family val="2"/>
      </rPr>
      <t>nur die</t>
    </r>
    <r>
      <rPr>
        <sz val="11"/>
        <color theme="1"/>
        <rFont val="Arial"/>
        <family val="2"/>
      </rPr>
      <t xml:space="preserve"> BT einbezogen, bei denen die tatsächlich agerufenen Betreuungsstunden oberhalb</t>
    </r>
    <r>
      <rPr>
        <b/>
        <sz val="11"/>
        <color theme="1"/>
        <rFont val="Arial"/>
        <family val="2"/>
      </rPr>
      <t xml:space="preserve"> ihrer</t>
    </r>
    <r>
      <rPr>
        <sz val="11"/>
        <color theme="1"/>
        <rFont val="Arial"/>
        <family val="2"/>
      </rPr>
      <t xml:space="preserve"> jeweiligen Mindestabnahmemenge von 70 % liegen. In dem aufgeführten Beispiel liegt der BT 1 mit 22,77 % oberhalb der Mindetsabnahmemenge. </t>
    </r>
  </si>
  <si>
    <r>
      <t>1. Fall</t>
    </r>
    <r>
      <rPr>
        <u/>
        <sz val="11"/>
        <color theme="1"/>
        <rFont val="Arial"/>
        <family val="2"/>
      </rPr>
      <t xml:space="preserve"> - Die Mindestabnahmemenge wurde in der Gesamtheit der tatsächlich abgerufenen Betreuungsstunden nicht überschritten. Es erfolgt </t>
    </r>
    <r>
      <rPr>
        <b/>
        <u/>
        <sz val="11"/>
        <color theme="1"/>
        <rFont val="Arial"/>
        <family val="2"/>
      </rPr>
      <t>keine Ausgleichszahlung</t>
    </r>
    <r>
      <rPr>
        <u/>
        <sz val="11"/>
        <color theme="1"/>
        <rFont val="Arial"/>
        <family val="2"/>
      </rPr>
      <t xml:space="preserve">. </t>
    </r>
  </si>
  <si>
    <r>
      <rPr>
        <b/>
        <u/>
        <sz val="11"/>
        <color theme="1"/>
        <rFont val="Arial"/>
        <family val="2"/>
      </rPr>
      <t>2. Fall</t>
    </r>
    <r>
      <rPr>
        <u/>
        <sz val="11"/>
        <color theme="1"/>
        <rFont val="Arial"/>
        <family val="2"/>
      </rPr>
      <t xml:space="preserve"> - Die Berechnung der tatsächlichen abgerufenen Betreuungsstunden ergibt einen Prozentwert oberhalb der Mindestabnahmemenge und unterhalb des eingekauften Gesamtstundenkontingentes.</t>
    </r>
  </si>
  <si>
    <r>
      <rPr>
        <b/>
        <u/>
        <sz val="11"/>
        <color theme="1"/>
        <rFont val="Arial"/>
        <family val="2"/>
      </rPr>
      <t>3. Fall</t>
    </r>
    <r>
      <rPr>
        <u/>
        <sz val="11"/>
        <color theme="1"/>
        <rFont val="Arial"/>
        <family val="2"/>
      </rPr>
      <t xml:space="preserve"> - Die Berechnung der tatsächlich abgerufenen Betreuungsstunden ergibt einen Prozentwert oberhalb des eingekauften Stundenkontingentes von 100% und unterhalb des maximalen Gesamtstundenkontingentes von 120%.
            </t>
    </r>
    <r>
      <rPr>
        <b/>
        <u/>
        <sz val="11"/>
        <color theme="1"/>
        <rFont val="Arial"/>
        <family val="2"/>
      </rPr>
      <t xml:space="preserve"> Die Überschreitung</t>
    </r>
    <r>
      <rPr>
        <u/>
        <sz val="11"/>
        <color theme="1"/>
        <rFont val="Arial"/>
        <family val="2"/>
      </rPr>
      <t xml:space="preserve"> des eingekauften Stundenkontingentes </t>
    </r>
    <r>
      <rPr>
        <b/>
        <u/>
        <sz val="11"/>
        <color theme="1"/>
        <rFont val="Arial"/>
        <family val="2"/>
      </rPr>
      <t>wurde</t>
    </r>
    <r>
      <rPr>
        <u/>
        <sz val="11"/>
        <color theme="1"/>
        <rFont val="Arial"/>
        <family val="2"/>
      </rPr>
      <t xml:space="preserve"> zwischen Auftragnehmer und Auftraggeber </t>
    </r>
    <r>
      <rPr>
        <b/>
        <u/>
        <sz val="11"/>
        <color theme="1"/>
        <rFont val="Arial"/>
        <family val="2"/>
      </rPr>
      <t>abgestimmt</t>
    </r>
    <r>
      <rPr>
        <u/>
        <sz val="11"/>
        <color theme="1"/>
        <rFont val="Arial"/>
        <family val="2"/>
      </rPr>
      <t>.</t>
    </r>
  </si>
  <si>
    <r>
      <rPr>
        <b/>
        <u/>
        <sz val="11"/>
        <color theme="1"/>
        <rFont val="Arial"/>
        <family val="2"/>
      </rPr>
      <t xml:space="preserve">4. Fall </t>
    </r>
    <r>
      <rPr>
        <u/>
        <sz val="11"/>
        <color theme="1"/>
        <rFont val="Arial"/>
        <family val="2"/>
      </rPr>
      <t xml:space="preserve">- Die Berechnung der tatsächlich abgerufenen Betreuungsstunden ergibt einen Prozentwert oberhalb des eingekauften Gesamstundenkontingentes von 100% und unterhalb des maximalen Stundenkontingentes von 120%.
            </t>
    </r>
    <r>
      <rPr>
        <b/>
        <u/>
        <sz val="11"/>
        <color theme="1"/>
        <rFont val="Arial"/>
        <family val="2"/>
      </rPr>
      <t xml:space="preserve"> Die Überschreitung</t>
    </r>
    <r>
      <rPr>
        <u/>
        <sz val="11"/>
        <color theme="1"/>
        <rFont val="Arial"/>
        <family val="2"/>
      </rPr>
      <t xml:space="preserve"> des eingekauften Stundenkontingentes</t>
    </r>
    <r>
      <rPr>
        <b/>
        <u/>
        <sz val="11"/>
        <color theme="1"/>
        <rFont val="Arial"/>
        <family val="2"/>
      </rPr>
      <t xml:space="preserve"> wurde</t>
    </r>
    <r>
      <rPr>
        <u/>
        <sz val="11"/>
        <color theme="1"/>
        <rFont val="Arial"/>
        <family val="2"/>
      </rPr>
      <t xml:space="preserve"> zwischen Auftragnehmer und Auftraggeber</t>
    </r>
    <r>
      <rPr>
        <b/>
        <u/>
        <sz val="11"/>
        <color theme="1"/>
        <rFont val="Arial"/>
        <family val="2"/>
      </rPr>
      <t xml:space="preserve"> nicht abgestimmt</t>
    </r>
    <r>
      <rPr>
        <u/>
        <sz val="11"/>
        <color theme="1"/>
        <rFont val="Arial"/>
        <family val="2"/>
      </rPr>
      <t>.</t>
    </r>
  </si>
  <si>
    <r>
      <rPr>
        <b/>
        <u/>
        <sz val="11"/>
        <color theme="1"/>
        <rFont val="Arial"/>
        <family val="2"/>
      </rPr>
      <t xml:space="preserve">5. Fall </t>
    </r>
    <r>
      <rPr>
        <u/>
        <sz val="11"/>
        <color theme="1"/>
        <rFont val="Arial"/>
        <family val="2"/>
      </rPr>
      <t xml:space="preserve">- Die Berechnung der tatsächlich abgerufenen Betreuungsstunden ergibt einen Prozentwert oberhalb des maximalen Stundenkontingents von 120%.
             </t>
    </r>
    <r>
      <rPr>
        <b/>
        <u/>
        <sz val="11"/>
        <color theme="1"/>
        <rFont val="Arial"/>
        <family val="2"/>
      </rPr>
      <t xml:space="preserve">Die Überschreitung </t>
    </r>
    <r>
      <rPr>
        <u/>
        <sz val="11"/>
        <color theme="1"/>
        <rFont val="Arial"/>
        <family val="2"/>
      </rPr>
      <t xml:space="preserve">des eingekauften Stundenkontingentes </t>
    </r>
    <r>
      <rPr>
        <b/>
        <u/>
        <sz val="11"/>
        <color theme="1"/>
        <rFont val="Arial"/>
        <family val="2"/>
      </rPr>
      <t>wurde</t>
    </r>
    <r>
      <rPr>
        <u/>
        <sz val="11"/>
        <color theme="1"/>
        <rFont val="Arial"/>
        <family val="2"/>
      </rPr>
      <t xml:space="preserve"> zwischen Auftragnehmer und Auftraggeber</t>
    </r>
    <r>
      <rPr>
        <b/>
        <u/>
        <sz val="11"/>
        <color theme="1"/>
        <rFont val="Arial"/>
        <family val="2"/>
      </rPr>
      <t xml:space="preserve"> nicht abgestimmt</t>
    </r>
    <r>
      <rPr>
        <u/>
        <sz val="11"/>
        <color theme="1"/>
        <rFont val="Arial"/>
        <family val="2"/>
      </rPr>
      <t>.</t>
    </r>
  </si>
  <si>
    <r>
      <rPr>
        <b/>
        <u/>
        <sz val="11"/>
        <color theme="1"/>
        <rFont val="Arial"/>
        <family val="2"/>
      </rPr>
      <t xml:space="preserve">6. Fall </t>
    </r>
    <r>
      <rPr>
        <u/>
        <sz val="11"/>
        <color theme="1"/>
        <rFont val="Arial"/>
        <family val="2"/>
      </rPr>
      <t xml:space="preserve">- Die Berechnung der tatsächlich abgerufenen Betreuungsstunden ergibt einen Prozentwert oberhalb des maximalen Stundenkontingentes von 120%.
             </t>
    </r>
    <r>
      <rPr>
        <b/>
        <u/>
        <sz val="11"/>
        <color theme="1"/>
        <rFont val="Arial"/>
        <family val="2"/>
      </rPr>
      <t>Die Überschreitung des eingekauften Gesamtstundenkontingentes wurde</t>
    </r>
    <r>
      <rPr>
        <u/>
        <sz val="11"/>
        <color theme="1"/>
        <rFont val="Arial"/>
        <family val="2"/>
      </rPr>
      <t xml:space="preserve"> zwischen Auftragnehmer und Auftraggeber </t>
    </r>
    <r>
      <rPr>
        <b/>
        <u/>
        <sz val="11"/>
        <color theme="1"/>
        <rFont val="Arial"/>
        <family val="2"/>
      </rPr>
      <t>abgestimmt</t>
    </r>
    <r>
      <rPr>
        <u/>
        <sz val="11"/>
        <color theme="1"/>
        <rFont val="Arial"/>
        <family val="2"/>
      </rPr>
      <t xml:space="preserve">, jedoch </t>
    </r>
    <r>
      <rPr>
        <b/>
        <u/>
        <sz val="11"/>
        <color theme="1"/>
        <rFont val="Arial"/>
        <family val="2"/>
      </rPr>
      <t>nicht</t>
    </r>
    <r>
      <rPr>
        <u/>
        <sz val="11"/>
        <color theme="1"/>
        <rFont val="Arial"/>
        <family val="2"/>
      </rPr>
      <t xml:space="preserve"> </t>
    </r>
    <r>
      <rPr>
        <b/>
        <u/>
        <sz val="11"/>
        <color theme="1"/>
        <rFont val="Arial"/>
        <family val="2"/>
      </rPr>
      <t>die Überschreitung des maximalen Stundenkontingentes</t>
    </r>
    <r>
      <rPr>
        <u/>
        <sz val="11"/>
        <color theme="1"/>
        <rFont val="Arial"/>
        <family val="2"/>
      </rPr>
      <t>.</t>
    </r>
  </si>
  <si>
    <t>Die tatsächlich aberufenen Betreuungsstunden liegen mit 63,79% unterhalb der Mindestabnahmemenge von 70%.                                                                                                                                                                     In Zeile 23 wird bei dieser Fallkonstellation ein Hinweis mit roter Schrift eingeblendet. Die Zeilen 27 und 30 sind im weiteren Verlauf nicht auszufüllen.</t>
  </si>
  <si>
    <r>
      <t xml:space="preserve">tatsächlich abgerufene Betreuungsstunden für </t>
    </r>
    <r>
      <rPr>
        <b/>
        <i/>
        <u/>
        <sz val="11"/>
        <rFont val="Arial"/>
        <family val="2"/>
      </rPr>
      <t>Bedarfsträger 9</t>
    </r>
  </si>
  <si>
    <t>Übersicht Stundenkontingent Bedarfsträger 9</t>
  </si>
  <si>
    <t>Übersicht Stundenkontingent Bedarfsträger 10</t>
  </si>
  <si>
    <r>
      <t xml:space="preserve">tatsächlich abgerufene Betreuungsstunden für </t>
    </r>
    <r>
      <rPr>
        <b/>
        <i/>
        <u/>
        <sz val="11"/>
        <rFont val="Arial"/>
        <family val="2"/>
      </rPr>
      <t>Bedarfsträger 10</t>
    </r>
  </si>
  <si>
    <r>
      <t>Errechnet sich im Feld N20 ein Prozentwert, der größer als 100 % , aber maximal 120% ist, erscheint in der Zeile I-M 16 der folgende Hinweis "</t>
    </r>
    <r>
      <rPr>
        <b/>
        <sz val="11"/>
        <color rgb="FFFF0000"/>
        <rFont val="Arial"/>
        <family val="2"/>
      </rPr>
      <t>Überschreitung eingekauftes Gesamtstundenkontingent</t>
    </r>
    <r>
      <rPr>
        <sz val="11"/>
        <color theme="1"/>
        <rFont val="Arial"/>
        <family val="2"/>
      </rPr>
      <t>".</t>
    </r>
  </si>
  <si>
    <r>
      <t>Die Überschreitung wurde zwischen Auftragnehmer und Auftraggeber abgestimmt. Über die Dropdownliste ist die Antwort "</t>
    </r>
    <r>
      <rPr>
        <b/>
        <sz val="11"/>
        <color theme="1"/>
        <rFont val="Arial"/>
        <family val="2"/>
      </rPr>
      <t>ja</t>
    </r>
    <r>
      <rPr>
        <sz val="11"/>
        <color theme="1"/>
        <rFont val="Arial"/>
        <family val="2"/>
      </rPr>
      <t>" für das Feld N27 auszuwählen.</t>
    </r>
  </si>
  <si>
    <r>
      <t>Die Überschreitung wurde zwischen Auftragnehmer und Auftraggeber</t>
    </r>
    <r>
      <rPr>
        <b/>
        <sz val="11"/>
        <color theme="1"/>
        <rFont val="Arial"/>
        <family val="2"/>
      </rPr>
      <t xml:space="preserve"> nicht</t>
    </r>
    <r>
      <rPr>
        <sz val="11"/>
        <color theme="1"/>
        <rFont val="Arial"/>
        <family val="2"/>
      </rPr>
      <t xml:space="preserve"> abgestimmt. Über die Dropdownliste ist die Antwort "</t>
    </r>
    <r>
      <rPr>
        <b/>
        <sz val="11"/>
        <color theme="1"/>
        <rFont val="Arial"/>
        <family val="2"/>
      </rPr>
      <t>nein</t>
    </r>
    <r>
      <rPr>
        <sz val="11"/>
        <color theme="1"/>
        <rFont val="Arial"/>
        <family val="2"/>
      </rPr>
      <t>" für das Feld N27 auszuwählen.</t>
    </r>
  </si>
  <si>
    <r>
      <t xml:space="preserve">Errechnet sich im Feld </t>
    </r>
    <r>
      <rPr>
        <b/>
        <sz val="11"/>
        <color theme="1"/>
        <rFont val="Arial"/>
        <family val="2"/>
      </rPr>
      <t>N20</t>
    </r>
    <r>
      <rPr>
        <sz val="11"/>
        <color theme="1"/>
        <rFont val="Arial"/>
        <family val="2"/>
      </rPr>
      <t xml:space="preserve"> ein Prozentwert, der größer als 120 % ist, erscheint in der Zeile 16 der folgende Hinweis "</t>
    </r>
    <r>
      <rPr>
        <b/>
        <sz val="11"/>
        <color rgb="FFFF0000"/>
        <rFont val="Arial"/>
        <family val="2"/>
      </rPr>
      <t>Überschreitung maximales Stundenkontingent</t>
    </r>
    <r>
      <rPr>
        <sz val="11"/>
        <color theme="1"/>
        <rFont val="Arial"/>
        <family val="2"/>
      </rPr>
      <t>".</t>
    </r>
  </si>
  <si>
    <r>
      <t xml:space="preserve">Die tatsächlich abgerufenen Betreuungsstunden (hier 122,52%) liegen oberhalb des maximalen Stundenkontingentes von 120 %. Als Warnhinweis erscheinen alle Prozentzahlen oberhalb von 100% in dem Feld N20 in roter Schrift.
 Errechnet sich im Feld </t>
    </r>
    <r>
      <rPr>
        <b/>
        <sz val="11"/>
        <color theme="1"/>
        <rFont val="Arial"/>
        <family val="2"/>
      </rPr>
      <t>N20</t>
    </r>
    <r>
      <rPr>
        <sz val="11"/>
        <color theme="1"/>
        <rFont val="Arial"/>
        <family val="2"/>
      </rPr>
      <t xml:space="preserve"> ein Prozentwert, der größer als 120 % ist, erscheint in der Zeile 16 der folgende Hinweis "</t>
    </r>
    <r>
      <rPr>
        <b/>
        <sz val="11"/>
        <color rgb="FFFF0000"/>
        <rFont val="Arial"/>
        <family val="2"/>
      </rPr>
      <t>Überschreitung maximales Stundenkontingent</t>
    </r>
    <r>
      <rPr>
        <sz val="11"/>
        <color theme="1"/>
        <rFont val="Arial"/>
        <family val="2"/>
      </rPr>
      <t>".</t>
    </r>
  </si>
  <si>
    <t>4.a Maximales Stundenkontingent aufgerundet inkl. Übertrag (120% von 1. zzgl. 1a)</t>
  </si>
  <si>
    <t>3. tatsächlich abgerufene Betreuungsstunden</t>
  </si>
  <si>
    <t>1.a Übertrag Stundenkontingent aus Vorjahr</t>
  </si>
  <si>
    <r>
      <t xml:space="preserve">Der Auftraggeber kann im Einvernehmen mit dem Auftragnehmer ein nicht verbrauchtes Gesamtstundenkontingent oberhalb des jährlichen Mindeststundenkontingentes bis zur Höhe des Jahresstundenkontingentes eines Jahres in das folgende Jahresstundenkontingent übertragen. Das Mindeststundenkontingent des folgenden Maßnahmejahres </t>
    </r>
    <r>
      <rPr>
        <b/>
        <sz val="11"/>
        <rFont val="Arial"/>
        <family val="2"/>
      </rPr>
      <t>erhöht sich dadurch jedoch nicht</t>
    </r>
    <r>
      <rPr>
        <sz val="11"/>
        <rFont val="Arial"/>
        <family val="2"/>
      </rPr>
      <t>. Bei Bedarf wird der Auftraggeber die entsprechende Übertragung spätestens drei Monate vor Ablauf des laufenden Maßnahmejahres schriftlich gegenüber dem Auftragnehmer erklären.</t>
    </r>
  </si>
  <si>
    <t>Neu aufgenommen ist Nr.1a. Hier ist der Übertrag aus dem vorjahr einzutragen, wenn dies vertraglich vereinbart wurde. Der Übertrag hat keine Auswirkung auf die Mindestabnahmemenge.</t>
  </si>
  <si>
    <t>Wenn durch den Auftraggeber eine Reduzierung vorgenommen wurde, ist hier das neue Stundenkontingent einzutragen. Die Mindestabnahmemenge reduziert sich dementsprechend.</t>
  </si>
  <si>
    <t xml:space="preserve">Lfd. Nr. </t>
  </si>
  <si>
    <t xml:space="preserve">3. tatsächlich abgerufene Betreuungsstunden </t>
  </si>
  <si>
    <t xml:space="preserve">
Abrechnungszeitraum </t>
  </si>
  <si>
    <t>RK - Registerkarte</t>
  </si>
  <si>
    <t xml:space="preserve">1. Die in dem Feld K18 automatisch errechnete Summe muss dem eingekauften Gesamtstundenkontingent laut Losblatt geteilt durch 3 entsprechen (s. auch Kommentar). Ist dies nicht der Fall sind die Eingaben in den Feldern K51, K64, K77, K90, K103, K116, K129, K142, K155 und K168 zu überprüfen und zu korrigieren. </t>
  </si>
  <si>
    <t>Die ermittelte Ausgleichszahlung wird im Verhältnis zu den oberhalb der Mindestabnahme tatsächlich abgerufenen Betreuungsstunden aller am Einkauf beteiligter BT verteilt (s. auch Felder K53, K66, K79, K92, K105, K118, K131, K144, K157 und K170).</t>
  </si>
  <si>
    <t xml:space="preserve">In dem Beispiel liegen die tatsächlich abgerufenen Betreuungsstunden der BT 2 - 10 unterhalb ihrer Mindestabnahmemenge oder sie waren nicht am Einkauf beteiligt. Aus diesem Grund erscheint in der Anzeige jeweils 0,00 €. </t>
  </si>
  <si>
    <t xml:space="preserve">Nach dem Befüllen der RK "Ausgleichszahlung" oder "Ausgleichszahlung mit Übertrag" ist der Vordruck von dem Auftragnehmer mit Datum, Firmenstempel und Unterschrift zu versehen (s. auch Zeile 184). </t>
  </si>
  <si>
    <r>
      <t>Wenn ein Übertrag aus dem Vorjahr vertraglich vereinbart übernommen wird, ist die Registerkarte "</t>
    </r>
    <r>
      <rPr>
        <b/>
        <u val="double"/>
        <sz val="11"/>
        <color rgb="FFFF0000"/>
        <rFont val="Arial"/>
        <family val="2"/>
      </rPr>
      <t>Ausgleichszahlung mit Übertrag"</t>
    </r>
    <r>
      <rPr>
        <b/>
        <sz val="11"/>
        <color rgb="FFFF0000"/>
        <rFont val="Arial"/>
        <family val="2"/>
      </rPr>
      <t xml:space="preserve"> zu nutzen!!!</t>
    </r>
  </si>
  <si>
    <r>
      <t xml:space="preserve">Der Vordruck ist 1x auszufüllen und an </t>
    </r>
    <r>
      <rPr>
        <u/>
        <sz val="11"/>
        <color theme="1"/>
        <rFont val="Arial"/>
        <family val="2"/>
      </rPr>
      <t>alle am gemeinsamen Einkauf beteiligten Bedarfträger</t>
    </r>
    <r>
      <rPr>
        <sz val="11"/>
        <color theme="1"/>
        <rFont val="Arial"/>
        <family val="2"/>
      </rPr>
      <t xml:space="preserve"> (AA/JC) zu übermitteln.</t>
    </r>
  </si>
  <si>
    <t>Alle gelb hinterlegten Felder sind durch den Auftragnehmer auszufüllen. Die innerhalb der Tabellen weiß hinterlegten Felder sind mit einer Formel und/oder Bedingung hinterlegt. Zur Nachvollziehbarkeit der Berechnung können die Formeln trotz Blattschutz eingesehen werden. Kommentare in den einzelnen Feldern dienen ihrer Erläuterung.</t>
  </si>
  <si>
    <r>
      <t xml:space="preserve">3a. Durch den Auftragnehmer ist in das Feld K54 eine ggf. nicht abrechenbare Zeiteinheit aus dem </t>
    </r>
    <r>
      <rPr>
        <b/>
        <sz val="11"/>
        <rFont val="Arial"/>
        <family val="2"/>
      </rPr>
      <t>letzten Monat des Maßnahmejahres</t>
    </r>
    <r>
      <rPr>
        <sz val="11"/>
        <rFont val="Arial"/>
        <family val="2"/>
      </rPr>
      <t xml:space="preserve"> einzutragen. Der Wert ist aus dem entsprechenden Vordruck "Übersicht Gesamtstundenkontingent" Feld M8 zu entnehmen. Es kann sich hierbei nur um eine Größe zwischen 0,01 und 0,24h handeln. </t>
    </r>
  </si>
  <si>
    <t xml:space="preserve">Eingabe der Monatswerte des Echtverbrauches durch den Auftragnehmer - bezogen auf das Unterstüzungsbudget der jeweils am Einkauf beteiligten BT. Diese entsprechen den monatlich im Vordruck "Übersicht Gesamtsstundenkontingent" gemeldeten Werten. Die Berechnung von 3. kann erst nach Eingabe dieser Werte erfolgen. 
</t>
  </si>
  <si>
    <r>
      <t xml:space="preserve">Wurde das pro Maßnahmejahr eingkaufte Stundenkontingent </t>
    </r>
    <r>
      <rPr>
        <b/>
        <sz val="11"/>
        <color theme="1"/>
        <rFont val="Arial"/>
        <family val="2"/>
      </rPr>
      <t xml:space="preserve">nicht </t>
    </r>
    <r>
      <rPr>
        <sz val="11"/>
        <color theme="1"/>
        <rFont val="Arial"/>
        <family val="2"/>
      </rPr>
      <t xml:space="preserve">überschritten, muss das Feld N27 leer bleiben. 
Wurde das pro Maßnahmejahr eingekaufte Stundenkontingent </t>
    </r>
    <r>
      <rPr>
        <b/>
        <sz val="11"/>
        <color rgb="FFFF0000"/>
        <rFont val="Arial"/>
        <family val="2"/>
      </rPr>
      <t>überschritten</t>
    </r>
    <r>
      <rPr>
        <sz val="11"/>
        <color theme="1"/>
        <rFont val="Arial"/>
        <family val="2"/>
      </rPr>
      <t xml:space="preserve">, so ist das Feld N27 über die Dropdownliste zu befüllen. Wurden das Überschreiten abgestimmt, ist die Antwort "ja" auszuwählen. Wurde das Überschreiten nicht abgestimmt, ist die Antwort "nein" auszuwählen. </t>
    </r>
  </si>
  <si>
    <t xml:space="preserve">Zur Berechnung der Ausgleichszahlung ist der vereinbarte Preis pro Zeitstunde in dem dafür vorgesehenen gelb markierten Feld (Q30) einzutragen (z.B. 50,00). Die Berechnung der Ausgleichszahlung erfolgt dann automatisch.
Es wird die Differenz deer noch zu leistenden Zahlungen oberhalb der Mindestabnahmemenge errechnet (= Höhe der Abschlagszahlung). 
</t>
  </si>
  <si>
    <t>Zur Berechnung der Ausgleichszahlung ist der Stundensatz in das Feld Q30 einzutragen. In diesem Beispiel sind es 50,00. Der Berechnung liegen die tatsächlich abgerufenen Betreuungsstunden (hier: 865h) zu Grunde. Es ergibt sich in diesem Beispiel in der Differenz zur Mindestabnahmemenge von 840,00h, eine Ausgleichszahlung in Höhe von 1273,00 €.</t>
  </si>
  <si>
    <r>
      <rPr>
        <b/>
        <u/>
        <sz val="11"/>
        <color theme="1"/>
        <rFont val="Arial"/>
        <family val="2"/>
      </rPr>
      <t xml:space="preserve">7. Fall </t>
    </r>
    <r>
      <rPr>
        <u/>
        <sz val="11"/>
        <color theme="1"/>
        <rFont val="Arial"/>
        <family val="2"/>
      </rPr>
      <t>- Reduzierung des Stundenkontingentes ab dem 2. Maßnahmejahr im gegenseitigem Einvernehmen</t>
    </r>
  </si>
  <si>
    <r>
      <rPr>
        <b/>
        <u/>
        <sz val="11"/>
        <color theme="1"/>
        <rFont val="Arial"/>
        <family val="2"/>
      </rPr>
      <t>8. Fall</t>
    </r>
    <r>
      <rPr>
        <u/>
        <sz val="11"/>
        <color theme="1"/>
        <rFont val="Arial"/>
        <family val="2"/>
      </rPr>
      <t xml:space="preserve"> - Übertragung nicht verbrauchtes Stundenkontingent in das folgende Jahresstundenkontingent </t>
    </r>
  </si>
  <si>
    <t>Die allgemeine Beschreibung bezieht sich auf das Ausfüllen der RK "Ausgleichszahlung". Diese sind analog auch in der RK "Ausgleichzahlung mit Übertrag" anzuwenden. Es ist möglich, dass es zu Verschiebungen in den Zeilen kommen kann. Spezielle Ausfüllhinweise für die RK "Ausgleichszahlung mit Übertrag" sind auf dieser RK "Beschreibungen" (siehe 8. Fall) erläutert.</t>
  </si>
  <si>
    <r>
      <t xml:space="preserve">Der Auftraggeber behält sich vor, das jeweilige Jahresstundenkontingent ab dem zweiten Vertragsjahr um </t>
    </r>
    <r>
      <rPr>
        <sz val="11"/>
        <rFont val="Arial"/>
        <family val="2"/>
      </rPr>
      <t>bis zu 10%</t>
    </r>
    <r>
      <rPr>
        <sz val="11"/>
        <color theme="1"/>
        <rFont val="Arial"/>
        <family val="2"/>
      </rPr>
      <t xml:space="preserve"> zu reduzieren. Ausgangsgröße für die jeweilige Reduzierung ist immer das ursprüngliche Jahresstundenkontingent, das sich aus dem Gesamtstundenkontingent des Leistungsverzeichnisses/Losblattes ergibt. Dabei kann sich die Reduzierung auch nur auf ein Unterstützungselement beziehen. Die Reduzierung darf bezogen auf das jeweilige Unterstützungselement jeweils aber nur max. 10% betragen. Das Mindeststundenkontingent verringert sich bei einer Reduzierung gem. Abs. 2 S.1 oder S.5 entsprechend. Soweit sich Bruchteile ergeben, ist stets auf volle Betreuungsstunden aufzurunden.
Bei Bedarf wird der Auftraggeber die entsprechende Reduzierung spätestens drei Monate vor Ablauf des laufenden Maßnahmejahres schriftlich gegenüber dem Auftragnehmer erklären.</t>
    </r>
  </si>
  <si>
    <t xml:space="preserve">Wurde das Überschreiten des eingekauften Gesamtstundenkontingentes zwischen Auftragnehmer und Auftraggeber einvernehmlich abgestimmt ? </t>
  </si>
  <si>
    <t>Der Auftragnehmer erhält jeweils nach Ablauf eines Maßnahmejahres der begleitenden Phase eine Ausgleichszahlung, sofern die bis zu diesem Zeitpunkt tatsächlich zu vergütenden Stunden über dem Mindestjahresstundenkontingent liegen. Der Vordruck Ausgleichszahlung ist spätestens sechs Monate nach Ende des jeweiligen Maßnahmejahres beim jeweils zuständigen Bedarfsträger einzureichen. Die Ausgleichszahlung ist jeweils innerhalb von zwei Monaten nach Eingang des Vordrucks Ausgleichszahlung beim jeweils zuständigen Bedarfsträger fällig.</t>
  </si>
  <si>
    <r>
      <t xml:space="preserve">Wurde das Überschreiten des eingekauften Gesamtstundenkontingentes zwischen Auftragnehmer und Auftraggeber einvernehmlich abgestimmt? 
Auswahl </t>
    </r>
    <r>
      <rPr>
        <b/>
        <sz val="11"/>
        <color theme="1"/>
        <rFont val="Arial"/>
        <family val="2"/>
      </rPr>
      <t>leer</t>
    </r>
    <r>
      <rPr>
        <sz val="11"/>
        <color theme="1"/>
        <rFont val="Arial"/>
        <family val="2"/>
      </rPr>
      <t xml:space="preserve"> lassen und nur treffen, wenn die 100% überschritten sind.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</si>
</sst>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00%"/>
  </numFmts>
  <fonts count="31" x14ac:knownFonts="1">
    <font>
      <sz val="11"/>
      <color theme="1"/>
      <name val="Arial"/>
      <family val="2"/>
    </font>
    <font>
      <sz val="11"/>
      <color theme="1"/>
      <name val="Arial"/>
      <family val="2"/>
    </font>
    <font>
      <sz val="11"/>
      <color rgb="FFFF0000"/>
      <name val="Arial"/>
      <family val="2"/>
    </font>
    <font>
      <b/>
      <sz val="11"/>
      <color theme="1"/>
      <name val="Arial"/>
      <family val="2"/>
    </font>
    <font>
      <sz val="10"/>
      <name val="Arial"/>
      <family val="2"/>
    </font>
    <font>
      <sz val="11"/>
      <name val="Arial"/>
      <family val="2"/>
    </font>
    <font>
      <b/>
      <sz val="11"/>
      <color rgb="FFFF0000"/>
      <name val="Arial"/>
      <family val="2"/>
    </font>
    <font>
      <b/>
      <sz val="14"/>
      <color theme="1"/>
      <name val="Arial"/>
      <family val="2"/>
    </font>
    <font>
      <b/>
      <sz val="16"/>
      <color theme="1"/>
      <name val="Arial"/>
      <family val="2"/>
    </font>
    <font>
      <u/>
      <sz val="11"/>
      <color theme="1"/>
      <name val="Arial"/>
      <family val="2"/>
    </font>
    <font>
      <sz val="11"/>
      <color rgb="FF0070C0"/>
      <name val="Arial"/>
      <family val="2"/>
    </font>
    <font>
      <b/>
      <sz val="11"/>
      <name val="Arial"/>
      <family val="2"/>
    </font>
    <font>
      <sz val="9"/>
      <color indexed="81"/>
      <name val="Segoe UI"/>
      <family val="2"/>
    </font>
    <font>
      <b/>
      <i/>
      <u/>
      <sz val="12"/>
      <name val="Arial"/>
      <family val="2"/>
    </font>
    <font>
      <sz val="8"/>
      <color rgb="FFFF0000"/>
      <name val="Arial"/>
      <family val="2"/>
    </font>
    <font>
      <sz val="12"/>
      <color indexed="81"/>
      <name val="Arial"/>
      <family val="2"/>
    </font>
    <font>
      <sz val="9"/>
      <color rgb="FFFF0000"/>
      <name val="Arial"/>
      <family val="2"/>
    </font>
    <font>
      <sz val="11"/>
      <color theme="0"/>
      <name val="Arial"/>
      <family val="2"/>
    </font>
    <font>
      <b/>
      <i/>
      <u/>
      <sz val="11"/>
      <name val="Arial"/>
      <family val="2"/>
    </font>
    <font>
      <b/>
      <u/>
      <sz val="12"/>
      <color theme="1"/>
      <name val="Arial"/>
      <family val="2"/>
    </font>
    <font>
      <u/>
      <sz val="12"/>
      <color theme="1"/>
      <name val="Arial"/>
      <family val="2"/>
    </font>
    <font>
      <sz val="12"/>
      <color theme="1"/>
      <name val="Arial"/>
      <family val="2"/>
    </font>
    <font>
      <b/>
      <sz val="9"/>
      <color rgb="FFFF0000"/>
      <name val="Arial"/>
      <family val="2"/>
    </font>
    <font>
      <sz val="12"/>
      <name val="Arial"/>
      <family val="2"/>
    </font>
    <font>
      <b/>
      <u/>
      <sz val="11"/>
      <color theme="1"/>
      <name val="Arial"/>
      <family val="2"/>
    </font>
    <font>
      <b/>
      <sz val="9"/>
      <color indexed="81"/>
      <name val="Segoe UI"/>
      <family val="2"/>
    </font>
    <font>
      <sz val="12"/>
      <color indexed="81"/>
      <name val="Segoe UI"/>
      <family val="2"/>
    </font>
    <font>
      <b/>
      <sz val="12"/>
      <color indexed="81"/>
      <name val="Segoe UI"/>
      <family val="2"/>
    </font>
    <font>
      <b/>
      <sz val="12"/>
      <color indexed="81"/>
      <name val="Arial"/>
      <family val="2"/>
    </font>
    <font>
      <sz val="10"/>
      <color theme="1"/>
      <name val="Arial"/>
      <family val="2"/>
    </font>
    <font>
      <b/>
      <u val="double"/>
      <sz val="11"/>
      <color rgb="FFFF0000"/>
      <name val="Arial"/>
      <family val="2"/>
    </font>
  </fonts>
  <fills count="4">
    <fill>
      <patternFill patternType="none"/>
    </fill>
    <fill>
      <patternFill patternType="gray125"/>
    </fill>
    <fill>
      <patternFill patternType="solid">
        <fgColor rgb="FFFFFF99"/>
        <bgColor indexed="64"/>
      </patternFill>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auto="1"/>
      </bottom>
      <diagonal/>
    </border>
  </borders>
  <cellStyleXfs count="2">
    <xf numFmtId="0" fontId="0" fillId="0" borderId="0"/>
    <xf numFmtId="9" fontId="1" fillId="0" borderId="0" applyFont="0" applyFill="0" applyBorder="0" applyAlignment="0" applyProtection="0"/>
  </cellStyleXfs>
  <cellXfs count="411">
    <xf numFmtId="0" fontId="0" fillId="0" borderId="0" xfId="0"/>
    <xf numFmtId="0" fontId="3" fillId="0" borderId="0" xfId="0" applyFont="1"/>
    <xf numFmtId="0" fontId="0" fillId="0" borderId="4" xfId="0" applyBorder="1" applyAlignment="1">
      <alignment horizontal="left" vertical="center" wrapText="1"/>
    </xf>
    <xf numFmtId="0" fontId="0" fillId="0" borderId="12" xfId="0" applyBorder="1" applyAlignment="1">
      <alignment horizontal="left" vertical="center" wrapText="1"/>
    </xf>
    <xf numFmtId="0" fontId="0" fillId="0" borderId="27" xfId="0" applyBorder="1"/>
    <xf numFmtId="0" fontId="0" fillId="0" borderId="0" xfId="0" applyBorder="1"/>
    <xf numFmtId="0" fontId="0" fillId="0" borderId="0" xfId="0" applyProtection="1">
      <protection locked="0"/>
    </xf>
    <xf numFmtId="164" fontId="3" fillId="0" borderId="0" xfId="0" applyNumberFormat="1" applyFont="1" applyAlignment="1">
      <alignment horizontal="right"/>
    </xf>
    <xf numFmtId="0" fontId="0" fillId="2" borderId="0" xfId="0" applyFill="1" applyProtection="1">
      <protection locked="0"/>
    </xf>
    <xf numFmtId="0" fontId="0" fillId="0" borderId="0" xfId="0" applyFill="1" applyBorder="1" applyAlignment="1">
      <alignment horizontal="left"/>
    </xf>
    <xf numFmtId="0" fontId="0" fillId="0" borderId="0" xfId="0" applyBorder="1" applyAlignment="1">
      <alignment horizontal="center"/>
    </xf>
    <xf numFmtId="0" fontId="0" fillId="0" borderId="0" xfId="0" applyBorder="1" applyAlignment="1">
      <alignment horizontal="left"/>
    </xf>
    <xf numFmtId="9" fontId="2" fillId="0" borderId="0" xfId="1" applyFont="1" applyBorder="1" applyAlignment="1">
      <alignment horizontal="left"/>
    </xf>
    <xf numFmtId="0" fontId="0" fillId="0" borderId="0" xfId="0" applyAlignment="1">
      <alignment vertical="top"/>
    </xf>
    <xf numFmtId="9" fontId="6" fillId="0" borderId="0" xfId="1" applyFont="1" applyBorder="1" applyAlignment="1">
      <alignment horizontal="left"/>
    </xf>
    <xf numFmtId="0" fontId="7" fillId="0" borderId="0" xfId="0" applyFont="1"/>
    <xf numFmtId="0" fontId="8" fillId="0" borderId="0" xfId="0" applyFont="1"/>
    <xf numFmtId="0" fontId="9" fillId="0" borderId="0" xfId="0" applyFont="1"/>
    <xf numFmtId="9" fontId="0" fillId="0" borderId="0" xfId="1" applyFont="1" applyFill="1" applyBorder="1" applyAlignment="1" applyProtection="1">
      <alignment horizontal="left" vertical="center"/>
      <protection locked="0"/>
    </xf>
    <xf numFmtId="0" fontId="3" fillId="0" borderId="0" xfId="0" applyFont="1" applyBorder="1"/>
    <xf numFmtId="9" fontId="0" fillId="0" borderId="35" xfId="1" applyFont="1" applyBorder="1" applyAlignment="1">
      <alignment horizontal="right"/>
    </xf>
    <xf numFmtId="9" fontId="0" fillId="0" borderId="37" xfId="1" applyFont="1" applyBorder="1" applyAlignment="1">
      <alignment horizontal="right"/>
    </xf>
    <xf numFmtId="9" fontId="5" fillId="0" borderId="39" xfId="1" applyFont="1" applyBorder="1" applyAlignment="1">
      <alignment horizontal="right"/>
    </xf>
    <xf numFmtId="0" fontId="2" fillId="0" borderId="0" xfId="0" applyFont="1"/>
    <xf numFmtId="3" fontId="0" fillId="2" borderId="24" xfId="0" applyNumberFormat="1" applyFill="1" applyBorder="1" applyAlignment="1" applyProtection="1">
      <alignment horizontal="center"/>
      <protection locked="0"/>
    </xf>
    <xf numFmtId="0" fontId="3" fillId="0" borderId="23" xfId="0" applyFont="1" applyBorder="1" applyAlignment="1">
      <alignment horizontal="left"/>
    </xf>
    <xf numFmtId="0" fontId="3" fillId="0" borderId="11" xfId="0" applyFont="1" applyBorder="1" applyAlignment="1">
      <alignment horizontal="left"/>
    </xf>
    <xf numFmtId="0" fontId="3" fillId="0" borderId="26" xfId="0" applyFont="1" applyBorder="1" applyAlignment="1">
      <alignment horizontal="left"/>
    </xf>
    <xf numFmtId="0" fontId="0" fillId="0" borderId="0" xfId="0" applyFill="1" applyBorder="1" applyAlignment="1">
      <alignment horizontal="left"/>
    </xf>
    <xf numFmtId="0" fontId="0" fillId="0" borderId="0" xfId="0" applyBorder="1" applyAlignment="1">
      <alignment horizontal="center"/>
    </xf>
    <xf numFmtId="0" fontId="11" fillId="0" borderId="27" xfId="0" applyFont="1" applyBorder="1" applyAlignment="1">
      <alignment horizontal="left"/>
    </xf>
    <xf numFmtId="0" fontId="11" fillId="0" borderId="0" xfId="0" applyFont="1" applyBorder="1" applyAlignment="1">
      <alignment horizontal="left"/>
    </xf>
    <xf numFmtId="0" fontId="11" fillId="0" borderId="45" xfId="0" applyFont="1" applyBorder="1" applyAlignment="1">
      <alignment horizontal="left"/>
    </xf>
    <xf numFmtId="0" fontId="11" fillId="0" borderId="40" xfId="0" applyFont="1" applyBorder="1" applyAlignment="1">
      <alignment horizontal="left"/>
    </xf>
    <xf numFmtId="0" fontId="11" fillId="0" borderId="30" xfId="0" applyFont="1" applyBorder="1" applyAlignment="1">
      <alignment horizontal="left"/>
    </xf>
    <xf numFmtId="0" fontId="11" fillId="0" borderId="41" xfId="0" applyFont="1" applyBorder="1" applyAlignment="1">
      <alignment horizontal="left"/>
    </xf>
    <xf numFmtId="0" fontId="11" fillId="0" borderId="27" xfId="0" applyFont="1" applyBorder="1"/>
    <xf numFmtId="0" fontId="11" fillId="0" borderId="0" xfId="0" applyFont="1" applyBorder="1"/>
    <xf numFmtId="0" fontId="5" fillId="0" borderId="0" xfId="0" applyFont="1" applyBorder="1"/>
    <xf numFmtId="0" fontId="5" fillId="0" borderId="0" xfId="0" applyFont="1" applyBorder="1"/>
    <xf numFmtId="0" fontId="11" fillId="0" borderId="0" xfId="0" applyFont="1" applyBorder="1" applyAlignment="1">
      <alignment vertical="center" wrapText="1"/>
    </xf>
    <xf numFmtId="9" fontId="5" fillId="0" borderId="0" xfId="1" applyFont="1" applyBorder="1" applyAlignment="1">
      <alignment horizontal="right"/>
    </xf>
    <xf numFmtId="3" fontId="0" fillId="3" borderId="0" xfId="0" applyNumberFormat="1" applyFill="1" applyBorder="1" applyAlignment="1" applyProtection="1">
      <alignment horizontal="center"/>
      <protection locked="0"/>
    </xf>
    <xf numFmtId="3" fontId="0" fillId="2" borderId="13" xfId="0" applyNumberFormat="1" applyFill="1" applyBorder="1" applyAlignment="1" applyProtection="1">
      <alignment horizontal="center"/>
      <protection locked="0"/>
    </xf>
    <xf numFmtId="4" fontId="0" fillId="2" borderId="1" xfId="0" applyNumberFormat="1" applyFill="1" applyBorder="1" applyAlignment="1" applyProtection="1">
      <alignment horizontal="center"/>
      <protection locked="0"/>
    </xf>
    <xf numFmtId="2" fontId="3" fillId="2" borderId="2" xfId="0" applyNumberFormat="1" applyFont="1" applyFill="1" applyBorder="1" applyAlignment="1" applyProtection="1">
      <alignment horizontal="center"/>
      <protection locked="0"/>
    </xf>
    <xf numFmtId="0" fontId="0" fillId="0" borderId="0" xfId="0"/>
    <xf numFmtId="0" fontId="5" fillId="0" borderId="0" xfId="0" applyFont="1" applyBorder="1"/>
    <xf numFmtId="0" fontId="0" fillId="0" borderId="0" xfId="0"/>
    <xf numFmtId="0" fontId="0" fillId="0" borderId="0" xfId="0" applyBorder="1" applyAlignment="1">
      <alignment horizontal="center"/>
    </xf>
    <xf numFmtId="0" fontId="0" fillId="0" borderId="0" xfId="0" applyBorder="1" applyAlignment="1">
      <alignment horizontal="left"/>
    </xf>
    <xf numFmtId="0" fontId="0" fillId="0" borderId="27" xfId="0" applyBorder="1"/>
    <xf numFmtId="0" fontId="2" fillId="0" borderId="12" xfId="0" applyFont="1" applyBorder="1"/>
    <xf numFmtId="9" fontId="0" fillId="0" borderId="44" xfId="1" applyFont="1" applyFill="1" applyBorder="1" applyAlignment="1" applyProtection="1">
      <alignment horizontal="center" vertical="center"/>
      <protection locked="0"/>
    </xf>
    <xf numFmtId="0" fontId="0" fillId="0" borderId="0" xfId="0"/>
    <xf numFmtId="0" fontId="5" fillId="0" borderId="0" xfId="0" applyFont="1" applyBorder="1"/>
    <xf numFmtId="9" fontId="0" fillId="0" borderId="0" xfId="1" applyFont="1" applyFill="1" applyBorder="1" applyAlignment="1" applyProtection="1">
      <alignment horizontal="center" vertical="center"/>
      <protection locked="0"/>
    </xf>
    <xf numFmtId="2" fontId="0" fillId="0" borderId="0" xfId="0" applyNumberFormat="1" applyFill="1" applyBorder="1" applyAlignment="1" applyProtection="1">
      <alignment horizontal="center"/>
      <protection locked="0"/>
    </xf>
    <xf numFmtId="0" fontId="3" fillId="0" borderId="0" xfId="0" applyFont="1" applyAlignment="1">
      <alignment vertical="top"/>
    </xf>
    <xf numFmtId="0" fontId="2" fillId="0" borderId="27" xfId="0" applyFont="1" applyBorder="1"/>
    <xf numFmtId="0" fontId="0" fillId="0" borderId="0" xfId="0" applyBorder="1" applyAlignment="1"/>
    <xf numFmtId="0" fontId="0" fillId="0" borderId="0" xfId="0"/>
    <xf numFmtId="0" fontId="2" fillId="0" borderId="0" xfId="0" applyFont="1" applyAlignment="1">
      <alignment horizontal="left" vertical="top" wrapText="1"/>
    </xf>
    <xf numFmtId="0" fontId="2" fillId="0" borderId="0" xfId="0" applyFont="1"/>
    <xf numFmtId="0" fontId="16" fillId="0" borderId="0" xfId="0" applyFont="1"/>
    <xf numFmtId="10" fontId="0" fillId="0" borderId="38" xfId="1" applyNumberFormat="1" applyFont="1" applyBorder="1" applyAlignment="1">
      <alignment horizontal="right"/>
    </xf>
    <xf numFmtId="3" fontId="0" fillId="3" borderId="13" xfId="0" applyNumberFormat="1" applyFill="1" applyBorder="1" applyAlignment="1" applyProtection="1">
      <alignment horizontal="center"/>
    </xf>
    <xf numFmtId="0" fontId="0" fillId="0" borderId="27" xfId="0" applyBorder="1" applyProtection="1"/>
    <xf numFmtId="0" fontId="0" fillId="0" borderId="0" xfId="0" applyBorder="1" applyProtection="1"/>
    <xf numFmtId="4" fontId="0" fillId="3" borderId="1" xfId="0" applyNumberFormat="1" applyFill="1" applyBorder="1" applyAlignment="1" applyProtection="1">
      <alignment horizontal="center"/>
    </xf>
    <xf numFmtId="0" fontId="0" fillId="0" borderId="7" xfId="0" applyBorder="1" applyProtection="1"/>
    <xf numFmtId="0" fontId="0" fillId="0" borderId="12" xfId="0" applyBorder="1" applyProtection="1"/>
    <xf numFmtId="3" fontId="0" fillId="3" borderId="14" xfId="0" applyNumberFormat="1" applyFill="1" applyBorder="1" applyAlignment="1" applyProtection="1">
      <alignment horizontal="center"/>
    </xf>
    <xf numFmtId="0" fontId="3" fillId="0" borderId="0" xfId="0" applyFont="1" applyProtection="1"/>
    <xf numFmtId="0" fontId="0" fillId="0" borderId="0" xfId="0" applyProtection="1"/>
    <xf numFmtId="0" fontId="0" fillId="0" borderId="0" xfId="0" applyBorder="1" applyAlignment="1" applyProtection="1">
      <alignment horizontal="center"/>
    </xf>
    <xf numFmtId="9" fontId="0" fillId="0" borderId="0" xfId="1" applyFont="1" applyFill="1" applyBorder="1" applyAlignment="1" applyProtection="1">
      <alignment horizontal="center" vertical="center"/>
    </xf>
    <xf numFmtId="3" fontId="0" fillId="0" borderId="1" xfId="0" applyNumberFormat="1" applyBorder="1" applyProtection="1"/>
    <xf numFmtId="4" fontId="0" fillId="3" borderId="25" xfId="0" applyNumberFormat="1" applyFill="1" applyBorder="1" applyAlignment="1" applyProtection="1">
      <alignment horizontal="center"/>
    </xf>
    <xf numFmtId="3" fontId="0" fillId="3" borderId="29" xfId="0" applyNumberFormat="1" applyFill="1" applyBorder="1" applyAlignment="1" applyProtection="1">
      <alignment horizontal="center"/>
    </xf>
    <xf numFmtId="0" fontId="0" fillId="0" borderId="47" xfId="0" applyFont="1" applyBorder="1" applyAlignment="1" applyProtection="1">
      <alignment horizontal="center"/>
    </xf>
    <xf numFmtId="0" fontId="0" fillId="0" borderId="28" xfId="0" applyBorder="1" applyAlignment="1" applyProtection="1">
      <alignment horizontal="center"/>
    </xf>
    <xf numFmtId="0" fontId="0" fillId="0" borderId="48" xfId="0" applyBorder="1" applyAlignment="1" applyProtection="1">
      <alignment horizontal="center"/>
    </xf>
    <xf numFmtId="0" fontId="5" fillId="0" borderId="6" xfId="0" applyFont="1" applyFill="1" applyBorder="1" applyAlignment="1" applyProtection="1">
      <alignment horizontal="center"/>
    </xf>
    <xf numFmtId="3" fontId="0" fillId="3" borderId="1" xfId="0" applyNumberFormat="1" applyFill="1" applyBorder="1" applyAlignment="1" applyProtection="1">
      <alignment horizontal="center"/>
    </xf>
    <xf numFmtId="0" fontId="0" fillId="0" borderId="32" xfId="0" applyFont="1" applyBorder="1" applyAlignment="1" applyProtection="1">
      <alignment horizontal="center"/>
    </xf>
    <xf numFmtId="0" fontId="0" fillId="0" borderId="33" xfId="0" applyBorder="1" applyAlignment="1" applyProtection="1">
      <alignment horizontal="center"/>
    </xf>
    <xf numFmtId="0" fontId="0" fillId="0" borderId="34" xfId="0" applyBorder="1" applyAlignment="1" applyProtection="1">
      <alignment horizontal="center"/>
    </xf>
    <xf numFmtId="0" fontId="5" fillId="0" borderId="42" xfId="0" applyFont="1" applyFill="1" applyBorder="1" applyAlignment="1" applyProtection="1">
      <alignment horizontal="center"/>
    </xf>
    <xf numFmtId="3" fontId="0" fillId="3" borderId="25" xfId="0" applyNumberFormat="1" applyFill="1" applyBorder="1" applyAlignment="1" applyProtection="1">
      <alignment horizontal="center"/>
    </xf>
    <xf numFmtId="0" fontId="0" fillId="0" borderId="0" xfId="0"/>
    <xf numFmtId="0" fontId="4" fillId="0" borderId="0" xfId="0" applyFont="1" applyAlignment="1">
      <alignment horizontal="center" vertical="top" wrapText="1"/>
    </xf>
    <xf numFmtId="0" fontId="0" fillId="0" borderId="0" xfId="0" applyBorder="1" applyAlignment="1">
      <alignment horizontal="center"/>
    </xf>
    <xf numFmtId="0" fontId="0" fillId="0" borderId="27" xfId="0" applyBorder="1"/>
    <xf numFmtId="0" fontId="0" fillId="0" borderId="0" xfId="0" applyBorder="1"/>
    <xf numFmtId="0" fontId="17" fillId="0" borderId="0" xfId="0" applyFont="1" applyProtection="1"/>
    <xf numFmtId="0" fontId="19" fillId="0" borderId="0" xfId="0" applyFont="1"/>
    <xf numFmtId="0" fontId="20" fillId="0" borderId="0" xfId="0" applyFont="1"/>
    <xf numFmtId="0" fontId="0" fillId="0" borderId="0" xfId="0" applyAlignment="1">
      <alignment vertical="top" wrapText="1"/>
    </xf>
    <xf numFmtId="0" fontId="19" fillId="0" borderId="0" xfId="0" applyFont="1"/>
    <xf numFmtId="0" fontId="0" fillId="0" borderId="0" xfId="0"/>
    <xf numFmtId="0" fontId="0" fillId="0" borderId="0" xfId="0" applyAlignment="1">
      <alignment vertical="top" wrapText="1"/>
    </xf>
    <xf numFmtId="0" fontId="0" fillId="0" borderId="0" xfId="0" applyFont="1" applyBorder="1" applyAlignment="1" applyProtection="1">
      <alignment horizontal="left"/>
    </xf>
    <xf numFmtId="164" fontId="0" fillId="0" borderId="0" xfId="0" applyNumberFormat="1" applyFont="1" applyBorder="1" applyAlignment="1" applyProtection="1">
      <alignment horizontal="center"/>
    </xf>
    <xf numFmtId="0" fontId="0" fillId="0" borderId="0" xfId="0" applyAlignment="1">
      <alignment wrapText="1"/>
    </xf>
    <xf numFmtId="0" fontId="21" fillId="0" borderId="0" xfId="0" applyFont="1"/>
    <xf numFmtId="9" fontId="8" fillId="0" borderId="0" xfId="0" applyNumberFormat="1" applyFont="1"/>
    <xf numFmtId="0" fontId="22" fillId="0" borderId="0" xfId="0" applyFont="1"/>
    <xf numFmtId="0" fontId="0" fillId="0" borderId="0" xfId="0" applyAlignment="1">
      <alignment wrapText="1"/>
    </xf>
    <xf numFmtId="0" fontId="0" fillId="0" borderId="0" xfId="0"/>
    <xf numFmtId="0" fontId="0" fillId="0" borderId="0" xfId="0"/>
    <xf numFmtId="0" fontId="0" fillId="0" borderId="0" xfId="0" applyAlignment="1">
      <alignment wrapText="1"/>
    </xf>
    <xf numFmtId="0" fontId="22" fillId="0" borderId="0" xfId="0" applyFont="1" applyAlignment="1">
      <alignment wrapText="1"/>
    </xf>
    <xf numFmtId="164" fontId="0" fillId="2" borderId="1" xfId="0" applyNumberFormat="1" applyFill="1" applyBorder="1" applyProtection="1">
      <protection locked="0"/>
    </xf>
    <xf numFmtId="164" fontId="0" fillId="0" borderId="1" xfId="0" applyNumberFormat="1" applyFill="1" applyBorder="1" applyProtection="1"/>
    <xf numFmtId="165" fontId="0" fillId="0" borderId="50" xfId="1" applyNumberFormat="1" applyFont="1" applyBorder="1" applyAlignment="1" applyProtection="1">
      <alignment horizontal="right"/>
    </xf>
    <xf numFmtId="165" fontId="0" fillId="0" borderId="52" xfId="1" applyNumberFormat="1" applyFont="1" applyBorder="1" applyAlignment="1" applyProtection="1">
      <alignment horizontal="right"/>
    </xf>
    <xf numFmtId="10" fontId="0" fillId="0" borderId="52" xfId="1" applyNumberFormat="1" applyFont="1" applyBorder="1" applyAlignment="1" applyProtection="1">
      <alignment horizontal="right"/>
    </xf>
    <xf numFmtId="10" fontId="5" fillId="0" borderId="53" xfId="1" applyNumberFormat="1" applyFont="1" applyBorder="1" applyAlignment="1" applyProtection="1">
      <alignment horizontal="right"/>
    </xf>
    <xf numFmtId="0" fontId="0" fillId="0" borderId="0" xfId="0"/>
    <xf numFmtId="0" fontId="0" fillId="0" borderId="0" xfId="0" applyBorder="1"/>
    <xf numFmtId="4" fontId="0" fillId="0" borderId="1" xfId="0" applyNumberFormat="1" applyBorder="1" applyProtection="1"/>
    <xf numFmtId="0" fontId="0" fillId="0" borderId="0" xfId="0" applyAlignment="1"/>
    <xf numFmtId="2" fontId="23" fillId="0" borderId="0" xfId="0" applyNumberFormat="1" applyFont="1" applyAlignment="1" applyProtection="1">
      <alignment horizontal="center" vertical="center"/>
    </xf>
    <xf numFmtId="0" fontId="0" fillId="0" borderId="0" xfId="0"/>
    <xf numFmtId="0" fontId="2" fillId="0" borderId="0" xfId="0" applyFont="1"/>
    <xf numFmtId="0" fontId="5" fillId="0" borderId="0" xfId="0" applyFont="1" applyBorder="1"/>
    <xf numFmtId="0" fontId="0" fillId="0" borderId="27" xfId="0" applyBorder="1"/>
    <xf numFmtId="0" fontId="0" fillId="0" borderId="0" xfId="0" applyBorder="1"/>
    <xf numFmtId="2" fontId="3" fillId="2" borderId="44" xfId="0" applyNumberFormat="1" applyFont="1" applyFill="1" applyBorder="1" applyAlignment="1" applyProtection="1">
      <alignment horizontal="center"/>
      <protection locked="0"/>
    </xf>
    <xf numFmtId="0" fontId="0" fillId="0" borderId="0" xfId="0" applyAlignment="1">
      <alignment horizontal="left" vertical="top"/>
    </xf>
    <xf numFmtId="0" fontId="3" fillId="0" borderId="47" xfId="0" applyFont="1" applyBorder="1" applyProtection="1"/>
    <xf numFmtId="0" fontId="0" fillId="0" borderId="50" xfId="0" applyFont="1" applyBorder="1" applyAlignment="1" applyProtection="1">
      <alignment horizontal="left"/>
    </xf>
    <xf numFmtId="0" fontId="0" fillId="0" borderId="52" xfId="0" applyFont="1" applyBorder="1" applyAlignment="1" applyProtection="1">
      <alignment horizontal="left"/>
    </xf>
    <xf numFmtId="0" fontId="0" fillId="0" borderId="53" xfId="0" applyFont="1" applyBorder="1" applyAlignment="1" applyProtection="1">
      <alignment horizontal="left"/>
    </xf>
    <xf numFmtId="0" fontId="11" fillId="0" borderId="5" xfId="0" applyFont="1" applyBorder="1" applyAlignment="1">
      <alignment horizontal="left"/>
    </xf>
    <xf numFmtId="0" fontId="11" fillId="0" borderId="4" xfId="0" applyFont="1" applyBorder="1" applyAlignment="1">
      <alignment horizontal="left"/>
    </xf>
    <xf numFmtId="0" fontId="11" fillId="0" borderId="28" xfId="0" applyFont="1" applyBorder="1" applyAlignment="1">
      <alignment horizontal="left"/>
    </xf>
    <xf numFmtId="0" fontId="0" fillId="0" borderId="36" xfId="0" applyBorder="1"/>
    <xf numFmtId="0" fontId="0" fillId="0" borderId="0" xfId="0" applyAlignment="1"/>
    <xf numFmtId="0" fontId="0" fillId="0" borderId="0" xfId="0"/>
    <xf numFmtId="0" fontId="0" fillId="0" borderId="0" xfId="0" applyBorder="1"/>
    <xf numFmtId="0" fontId="0" fillId="0" borderId="27" xfId="0" applyBorder="1"/>
    <xf numFmtId="0" fontId="2" fillId="0" borderId="0" xfId="0" applyFont="1"/>
    <xf numFmtId="0" fontId="11" fillId="0" borderId="0" xfId="0" applyFont="1" applyBorder="1" applyAlignment="1">
      <alignment vertical="center" wrapText="1"/>
    </xf>
    <xf numFmtId="0" fontId="5" fillId="0" borderId="0" xfId="0" applyFont="1" applyBorder="1"/>
    <xf numFmtId="0" fontId="0" fillId="0" borderId="0" xfId="0" applyBorder="1" applyAlignment="1">
      <alignment horizontal="left"/>
    </xf>
    <xf numFmtId="0" fontId="16" fillId="0" borderId="0" xfId="0" applyFont="1"/>
    <xf numFmtId="0" fontId="0" fillId="0" borderId="0" xfId="0"/>
    <xf numFmtId="0" fontId="0" fillId="0" borderId="56" xfId="0" applyBorder="1" applyAlignment="1">
      <alignment horizontal="left"/>
    </xf>
    <xf numFmtId="3" fontId="0" fillId="2" borderId="56" xfId="0" applyNumberFormat="1" applyFill="1" applyBorder="1" applyAlignment="1" applyProtection="1">
      <alignment horizontal="center"/>
      <protection locked="0"/>
    </xf>
    <xf numFmtId="9" fontId="0" fillId="0" borderId="38" xfId="1" applyFont="1" applyBorder="1" applyAlignment="1">
      <alignment horizontal="right"/>
    </xf>
    <xf numFmtId="3" fontId="0" fillId="2" borderId="57" xfId="0" applyNumberFormat="1" applyFill="1" applyBorder="1" applyAlignment="1" applyProtection="1">
      <alignment horizontal="center"/>
      <protection locked="0"/>
    </xf>
    <xf numFmtId="0" fontId="0" fillId="0" borderId="58" xfId="0" applyBorder="1" applyAlignment="1">
      <alignment horizontal="left"/>
    </xf>
    <xf numFmtId="0" fontId="0" fillId="0" borderId="0" xfId="0"/>
    <xf numFmtId="0" fontId="14" fillId="0" borderId="0" xfId="0" applyFont="1" applyBorder="1"/>
    <xf numFmtId="10" fontId="5" fillId="0" borderId="52" xfId="1" applyNumberFormat="1" applyFont="1" applyBorder="1" applyAlignment="1" applyProtection="1">
      <alignment horizontal="right"/>
    </xf>
    <xf numFmtId="10" fontId="0" fillId="0" borderId="0" xfId="0" applyNumberFormat="1"/>
    <xf numFmtId="10" fontId="0" fillId="0" borderId="53" xfId="1" applyNumberFormat="1" applyFont="1" applyBorder="1" applyAlignment="1" applyProtection="1">
      <alignment horizontal="right"/>
    </xf>
    <xf numFmtId="0" fontId="0" fillId="0" borderId="0" xfId="0"/>
    <xf numFmtId="0" fontId="0" fillId="0" borderId="0" xfId="0" applyBorder="1" applyAlignment="1">
      <alignment horizontal="left"/>
    </xf>
    <xf numFmtId="0" fontId="14" fillId="0" borderId="0" xfId="0" applyFont="1" applyBorder="1"/>
    <xf numFmtId="0" fontId="11" fillId="0" borderId="27" xfId="0" applyFont="1" applyBorder="1" applyAlignment="1" applyProtection="1">
      <alignment horizontal="left" vertical="center" wrapText="1"/>
    </xf>
    <xf numFmtId="0" fontId="11" fillId="0" borderId="0" xfId="0" applyFont="1" applyBorder="1" applyAlignment="1" applyProtection="1">
      <alignment horizontal="left" vertical="center" wrapText="1"/>
    </xf>
    <xf numFmtId="3" fontId="0" fillId="3" borderId="0" xfId="0" applyNumberFormat="1" applyFill="1" applyBorder="1" applyAlignment="1" applyProtection="1">
      <alignment horizontal="center"/>
    </xf>
    <xf numFmtId="0" fontId="0" fillId="0" borderId="0" xfId="0" applyBorder="1" applyAlignment="1" applyProtection="1">
      <alignment horizontal="left"/>
    </xf>
    <xf numFmtId="10" fontId="0" fillId="0" borderId="0" xfId="1" applyNumberFormat="1" applyFont="1" applyBorder="1" applyAlignment="1" applyProtection="1">
      <alignment horizontal="right"/>
    </xf>
    <xf numFmtId="0" fontId="17" fillId="0" borderId="0" xfId="0" applyFont="1"/>
    <xf numFmtId="0" fontId="17" fillId="0" borderId="0" xfId="0" applyFont="1" applyAlignment="1"/>
    <xf numFmtId="0" fontId="0" fillId="0" borderId="0" xfId="0"/>
    <xf numFmtId="0" fontId="0" fillId="0" borderId="0" xfId="0" applyAlignment="1" applyProtection="1">
      <alignment vertical="top"/>
    </xf>
    <xf numFmtId="2" fontId="0" fillId="0" borderId="0" xfId="0" applyNumberFormat="1" applyFill="1" applyBorder="1" applyAlignment="1" applyProtection="1">
      <alignment horizontal="center"/>
    </xf>
    <xf numFmtId="0" fontId="3" fillId="0" borderId="0" xfId="0" applyFont="1" applyAlignment="1" applyProtection="1">
      <alignment vertical="top"/>
    </xf>
    <xf numFmtId="9" fontId="0" fillId="0" borderId="0" xfId="1" applyFont="1" applyFill="1" applyBorder="1" applyAlignment="1" applyProtection="1">
      <alignment horizontal="left" vertical="center"/>
    </xf>
    <xf numFmtId="0" fontId="2" fillId="0" borderId="0" xfId="0" applyFont="1" applyProtection="1"/>
    <xf numFmtId="0" fontId="0" fillId="0" borderId="0" xfId="0"/>
    <xf numFmtId="0" fontId="0" fillId="0" borderId="0" xfId="0" applyAlignment="1">
      <alignment vertical="top" wrapText="1"/>
    </xf>
    <xf numFmtId="0" fontId="6" fillId="0" borderId="0" xfId="0" applyFont="1"/>
    <xf numFmtId="0" fontId="0" fillId="2" borderId="59" xfId="0" applyFill="1" applyBorder="1" applyProtection="1">
      <protection locked="0"/>
    </xf>
    <xf numFmtId="0" fontId="0" fillId="0" borderId="0" xfId="0"/>
    <xf numFmtId="0" fontId="29" fillId="0" borderId="0" xfId="0" applyFont="1" applyBorder="1" applyAlignment="1">
      <alignment vertical="center" wrapText="1"/>
    </xf>
    <xf numFmtId="0" fontId="0" fillId="0" borderId="0" xfId="0" applyAlignment="1">
      <alignment horizontal="center" vertical="center"/>
    </xf>
    <xf numFmtId="0" fontId="19" fillId="0" borderId="0" xfId="0" applyFont="1"/>
    <xf numFmtId="0" fontId="0" fillId="0" borderId="0" xfId="0"/>
    <xf numFmtId="0" fontId="0" fillId="0" borderId="0" xfId="0" applyAlignment="1">
      <alignment vertical="top"/>
    </xf>
    <xf numFmtId="0" fontId="0" fillId="0" borderId="0" xfId="0" applyAlignment="1">
      <alignment wrapText="1"/>
    </xf>
    <xf numFmtId="0" fontId="5" fillId="0" borderId="5"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12" xfId="0" applyFont="1" applyBorder="1" applyAlignment="1">
      <alignment vertical="center" wrapText="1"/>
    </xf>
    <xf numFmtId="0" fontId="2" fillId="0" borderId="8" xfId="0" applyFont="1" applyBorder="1" applyAlignment="1">
      <alignment vertical="center" wrapText="1"/>
    </xf>
    <xf numFmtId="0" fontId="0" fillId="0" borderId="5" xfId="0" applyBorder="1" applyAlignment="1">
      <alignment horizontal="left" vertical="center" wrapText="1"/>
    </xf>
    <xf numFmtId="0" fontId="0" fillId="0" borderId="4"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12" xfId="0" applyBorder="1" applyAlignment="1">
      <alignment horizontal="left" vertical="center" wrapText="1"/>
    </xf>
    <xf numFmtId="0" fontId="0" fillId="0" borderId="8" xfId="0" applyBorder="1" applyAlignment="1">
      <alignment horizontal="left" vertical="center" wrapText="1"/>
    </xf>
    <xf numFmtId="0" fontId="0" fillId="0" borderId="27" xfId="0" applyBorder="1" applyAlignment="1">
      <alignment horizontal="left" vertical="center" wrapText="1"/>
    </xf>
    <xf numFmtId="0" fontId="0" fillId="0" borderId="0" xfId="0" applyBorder="1" applyAlignment="1">
      <alignment horizontal="left" vertical="center" wrapText="1"/>
    </xf>
    <xf numFmtId="0" fontId="0" fillId="0" borderId="36" xfId="0" applyBorder="1" applyAlignment="1">
      <alignment horizontal="left" vertical="center" wrapText="1"/>
    </xf>
    <xf numFmtId="0" fontId="0" fillId="0" borderId="5" xfId="0" applyBorder="1" applyAlignment="1">
      <alignment vertical="top" wrapText="1"/>
    </xf>
    <xf numFmtId="0" fontId="0" fillId="0" borderId="4" xfId="0" applyBorder="1" applyAlignment="1">
      <alignment vertical="top" wrapText="1"/>
    </xf>
    <xf numFmtId="0" fontId="0" fillId="0" borderId="6" xfId="0" applyBorder="1" applyAlignment="1">
      <alignment vertical="top" wrapText="1"/>
    </xf>
    <xf numFmtId="0" fontId="0" fillId="0" borderId="27" xfId="0" applyBorder="1" applyAlignment="1">
      <alignment vertical="top" wrapText="1"/>
    </xf>
    <xf numFmtId="0" fontId="0" fillId="0" borderId="0" xfId="0" applyBorder="1" applyAlignment="1">
      <alignment vertical="top" wrapText="1"/>
    </xf>
    <xf numFmtId="0" fontId="0" fillId="0" borderId="36" xfId="0" applyBorder="1" applyAlignment="1">
      <alignment vertical="top" wrapText="1"/>
    </xf>
    <xf numFmtId="0" fontId="0" fillId="0" borderId="7" xfId="0" applyBorder="1" applyAlignment="1">
      <alignment vertical="top" wrapText="1"/>
    </xf>
    <xf numFmtId="0" fontId="0" fillId="0" borderId="12" xfId="0" applyBorder="1" applyAlignment="1">
      <alignment vertical="top" wrapText="1"/>
    </xf>
    <xf numFmtId="0" fontId="0" fillId="0" borderId="8" xfId="0" applyBorder="1" applyAlignment="1">
      <alignment vertical="top" wrapText="1"/>
    </xf>
    <xf numFmtId="0" fontId="22" fillId="0" borderId="0" xfId="0" applyFont="1"/>
    <xf numFmtId="0" fontId="0" fillId="0" borderId="5" xfId="0" applyBorder="1" applyAlignment="1">
      <alignment wrapText="1"/>
    </xf>
    <xf numFmtId="0" fontId="0" fillId="0" borderId="4" xfId="0" applyBorder="1" applyAlignment="1">
      <alignment wrapText="1"/>
    </xf>
    <xf numFmtId="0" fontId="0" fillId="0" borderId="6" xfId="0" applyBorder="1" applyAlignment="1">
      <alignment wrapText="1"/>
    </xf>
    <xf numFmtId="0" fontId="0" fillId="0" borderId="27" xfId="0" applyBorder="1" applyAlignment="1">
      <alignment wrapText="1"/>
    </xf>
    <xf numFmtId="0" fontId="0" fillId="0" borderId="0" xfId="0" applyBorder="1" applyAlignment="1">
      <alignment wrapText="1"/>
    </xf>
    <xf numFmtId="0" fontId="0" fillId="0" borderId="36" xfId="0" applyBorder="1" applyAlignment="1">
      <alignment wrapText="1"/>
    </xf>
    <xf numFmtId="0" fontId="9" fillId="0" borderId="0" xfId="0" applyFont="1" applyAlignment="1">
      <alignment wrapText="1"/>
    </xf>
    <xf numFmtId="0" fontId="9" fillId="0" borderId="0" xfId="0" applyFont="1" applyAlignment="1">
      <alignment horizontal="left"/>
    </xf>
    <xf numFmtId="0" fontId="24" fillId="0" borderId="0" xfId="0" applyFont="1"/>
    <xf numFmtId="0" fontId="0" fillId="0" borderId="7" xfId="0" applyBorder="1" applyAlignment="1">
      <alignment wrapText="1"/>
    </xf>
    <xf numFmtId="0" fontId="0" fillId="0" borderId="12" xfId="0" applyBorder="1" applyAlignment="1">
      <alignment wrapText="1"/>
    </xf>
    <xf numFmtId="0" fontId="0" fillId="0" borderId="8" xfId="0" applyBorder="1" applyAlignment="1">
      <alignment wrapText="1"/>
    </xf>
    <xf numFmtId="0" fontId="0" fillId="0" borderId="54" xfId="0" applyBorder="1" applyAlignment="1">
      <alignment horizontal="left"/>
    </xf>
    <xf numFmtId="0" fontId="0" fillId="0" borderId="55" xfId="0" applyBorder="1" applyAlignment="1">
      <alignment horizontal="left"/>
    </xf>
    <xf numFmtId="0" fontId="0" fillId="0" borderId="42" xfId="0" applyBorder="1" applyAlignment="1">
      <alignment horizontal="left"/>
    </xf>
    <xf numFmtId="0" fontId="0" fillId="0" borderId="4" xfId="0" applyBorder="1" applyAlignment="1">
      <alignment vertical="top"/>
    </xf>
    <xf numFmtId="0" fontId="0" fillId="0" borderId="6" xfId="0" applyBorder="1" applyAlignment="1">
      <alignment vertical="top"/>
    </xf>
    <xf numFmtId="0" fontId="0" fillId="0" borderId="27" xfId="0" applyBorder="1" applyAlignment="1">
      <alignment vertical="top"/>
    </xf>
    <xf numFmtId="0" fontId="0" fillId="0" borderId="0" xfId="0" applyBorder="1" applyAlignment="1">
      <alignment vertical="top"/>
    </xf>
    <xf numFmtId="0" fontId="0" fillId="0" borderId="36" xfId="0" applyBorder="1" applyAlignment="1">
      <alignment vertical="top"/>
    </xf>
    <xf numFmtId="0" fontId="0" fillId="0" borderId="27" xfId="0" applyBorder="1"/>
    <xf numFmtId="0" fontId="0" fillId="0" borderId="0" xfId="0" applyBorder="1"/>
    <xf numFmtId="0" fontId="0" fillId="0" borderId="36" xfId="0" applyBorder="1"/>
    <xf numFmtId="0" fontId="0" fillId="0" borderId="7" xfId="0" applyBorder="1"/>
    <xf numFmtId="0" fontId="0" fillId="0" borderId="12" xfId="0" applyBorder="1"/>
    <xf numFmtId="0" fontId="0" fillId="0" borderId="8" xfId="0" applyBorder="1"/>
    <xf numFmtId="0" fontId="9" fillId="0" borderId="0" xfId="0" applyFont="1"/>
    <xf numFmtId="0" fontId="5" fillId="0" borderId="5" xfId="0" applyFont="1" applyBorder="1" applyAlignment="1">
      <alignment wrapText="1"/>
    </xf>
    <xf numFmtId="0" fontId="5" fillId="0" borderId="4" xfId="0" applyFont="1" applyBorder="1" applyAlignment="1">
      <alignment wrapText="1"/>
    </xf>
    <xf numFmtId="0" fontId="5" fillId="0" borderId="6" xfId="0" applyFont="1" applyBorder="1" applyAlignment="1">
      <alignment wrapText="1"/>
    </xf>
    <xf numFmtId="0" fontId="5" fillId="0" borderId="27" xfId="0" applyFont="1" applyBorder="1" applyAlignment="1">
      <alignment wrapText="1"/>
    </xf>
    <xf numFmtId="0" fontId="5" fillId="0" borderId="0" xfId="0" applyFont="1" applyBorder="1" applyAlignment="1">
      <alignment wrapText="1"/>
    </xf>
    <xf numFmtId="0" fontId="5" fillId="0" borderId="36" xfId="0" applyFont="1" applyBorder="1" applyAlignment="1">
      <alignment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0"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5" fillId="0" borderId="0" xfId="0" applyFont="1" applyAlignment="1">
      <alignment vertical="top" wrapText="1"/>
    </xf>
    <xf numFmtId="0" fontId="0" fillId="0" borderId="0" xfId="0" applyAlignment="1">
      <alignment vertical="top" wrapText="1"/>
    </xf>
    <xf numFmtId="0" fontId="9" fillId="0" borderId="0" xfId="0" applyFont="1" applyAlignment="1"/>
    <xf numFmtId="0" fontId="0" fillId="0" borderId="0" xfId="0" applyAlignment="1"/>
    <xf numFmtId="0" fontId="9" fillId="3" borderId="0" xfId="0" applyFont="1" applyFill="1" applyAlignment="1">
      <alignment wrapText="1"/>
    </xf>
    <xf numFmtId="0" fontId="9" fillId="3" borderId="0" xfId="0" applyFont="1" applyFill="1"/>
    <xf numFmtId="0" fontId="22" fillId="0" borderId="0" xfId="0" applyFont="1" applyAlignment="1">
      <alignment wrapText="1"/>
    </xf>
    <xf numFmtId="0" fontId="0" fillId="0" borderId="0" xfId="0" applyAlignment="1">
      <alignment horizontal="left" vertical="top"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12" xfId="0" applyFont="1" applyBorder="1" applyAlignment="1">
      <alignment horizontal="left" vertical="center" wrapText="1"/>
    </xf>
    <xf numFmtId="0" fontId="5" fillId="0" borderId="8" xfId="0" applyFont="1" applyBorder="1" applyAlignment="1">
      <alignment horizontal="left" vertical="center" wrapText="1"/>
    </xf>
    <xf numFmtId="0" fontId="5" fillId="0" borderId="0" xfId="0" applyFont="1" applyAlignment="1">
      <alignment horizontal="left" vertical="top" wrapText="1"/>
    </xf>
    <xf numFmtId="0" fontId="2" fillId="0" borderId="0" xfId="0" applyFont="1"/>
    <xf numFmtId="0" fontId="2" fillId="0" borderId="27" xfId="0" applyFont="1" applyBorder="1" applyAlignment="1">
      <alignment vertical="center" wrapText="1"/>
    </xf>
    <xf numFmtId="0" fontId="2" fillId="0" borderId="0" xfId="0" applyFont="1" applyBorder="1" applyAlignment="1">
      <alignment vertical="center" wrapText="1"/>
    </xf>
    <xf numFmtId="0" fontId="2" fillId="0" borderId="36" xfId="0" applyFont="1" applyBorder="1" applyAlignment="1">
      <alignment vertical="center" wrapText="1"/>
    </xf>
    <xf numFmtId="0" fontId="0" fillId="0" borderId="5" xfId="0" applyFont="1" applyBorder="1" applyAlignment="1">
      <alignment horizontal="left" vertical="top" wrapText="1"/>
    </xf>
    <xf numFmtId="0" fontId="0" fillId="0" borderId="4" xfId="0" applyFont="1" applyBorder="1" applyAlignment="1">
      <alignment horizontal="left" vertical="top" wrapText="1"/>
    </xf>
    <xf numFmtId="0" fontId="0" fillId="0" borderId="6" xfId="0" applyFont="1" applyBorder="1" applyAlignment="1">
      <alignment horizontal="left" vertical="top" wrapText="1"/>
    </xf>
    <xf numFmtId="0" fontId="0" fillId="0" borderId="27" xfId="0" applyFont="1" applyBorder="1" applyAlignment="1">
      <alignment horizontal="left" vertical="top" wrapText="1"/>
    </xf>
    <xf numFmtId="0" fontId="0" fillId="0" borderId="0" xfId="0" applyFont="1" applyBorder="1" applyAlignment="1">
      <alignment horizontal="left" vertical="top" wrapText="1"/>
    </xf>
    <xf numFmtId="0" fontId="0" fillId="0" borderId="36" xfId="0" applyFont="1" applyBorder="1" applyAlignment="1">
      <alignment horizontal="left" vertical="top" wrapText="1"/>
    </xf>
    <xf numFmtId="0" fontId="0" fillId="0" borderId="7" xfId="0" applyFont="1" applyBorder="1" applyAlignment="1">
      <alignment horizontal="left" vertical="top" wrapText="1"/>
    </xf>
    <xf numFmtId="0" fontId="0" fillId="0" borderId="12" xfId="0" applyFont="1" applyBorder="1" applyAlignment="1">
      <alignment horizontal="left" vertical="top" wrapText="1"/>
    </xf>
    <xf numFmtId="0" fontId="0" fillId="0" borderId="8" xfId="0" applyFont="1" applyBorder="1" applyAlignment="1">
      <alignment horizontal="left" vertical="top" wrapText="1"/>
    </xf>
    <xf numFmtId="0" fontId="0" fillId="2" borderId="18" xfId="0" applyFill="1" applyBorder="1" applyAlignment="1" applyProtection="1">
      <alignment horizontal="center"/>
      <protection locked="0"/>
    </xf>
    <xf numFmtId="0" fontId="0" fillId="2" borderId="9" xfId="0" applyFill="1" applyBorder="1" applyAlignment="1" applyProtection="1">
      <alignment horizontal="center"/>
      <protection locked="0"/>
    </xf>
    <xf numFmtId="0" fontId="0" fillId="2" borderId="15" xfId="0" applyFill="1" applyBorder="1" applyAlignment="1" applyProtection="1">
      <alignment horizontal="center"/>
      <protection locked="0"/>
    </xf>
    <xf numFmtId="0" fontId="11" fillId="0" borderId="23" xfId="0" applyFont="1" applyBorder="1" applyAlignment="1">
      <alignment horizontal="left"/>
    </xf>
    <xf numFmtId="0" fontId="11" fillId="0" borderId="11" xfId="0" applyFont="1" applyBorder="1" applyAlignment="1">
      <alignment horizontal="left"/>
    </xf>
    <xf numFmtId="0" fontId="11" fillId="0" borderId="26" xfId="0" applyFont="1" applyBorder="1" applyAlignment="1">
      <alignment horizontal="left"/>
    </xf>
    <xf numFmtId="0" fontId="0" fillId="2" borderId="20" xfId="0" applyFill="1" applyBorder="1" applyAlignment="1" applyProtection="1">
      <alignment horizontal="center"/>
      <protection locked="0"/>
    </xf>
    <xf numFmtId="0" fontId="0" fillId="2" borderId="11" xfId="0" applyFill="1" applyBorder="1" applyAlignment="1" applyProtection="1">
      <alignment horizontal="center"/>
      <protection locked="0"/>
    </xf>
    <xf numFmtId="0" fontId="0" fillId="2" borderId="17" xfId="0" applyFill="1" applyBorder="1" applyAlignment="1" applyProtection="1">
      <alignment horizontal="center"/>
      <protection locked="0"/>
    </xf>
    <xf numFmtId="0" fontId="5" fillId="0" borderId="0" xfId="0" applyFont="1"/>
    <xf numFmtId="0" fontId="5" fillId="0" borderId="36" xfId="0" applyFont="1" applyBorder="1"/>
    <xf numFmtId="164" fontId="0" fillId="0" borderId="10" xfId="0" applyNumberFormat="1" applyFont="1" applyFill="1" applyBorder="1" applyAlignment="1" applyProtection="1">
      <alignment horizontal="center"/>
    </xf>
    <xf numFmtId="164" fontId="0" fillId="0" borderId="16" xfId="0" applyNumberFormat="1" applyFont="1" applyFill="1" applyBorder="1" applyAlignment="1" applyProtection="1">
      <alignment horizontal="center"/>
    </xf>
    <xf numFmtId="0" fontId="5" fillId="0" borderId="0" xfId="0" applyFont="1" applyBorder="1"/>
    <xf numFmtId="0" fontId="11" fillId="0" borderId="5" xfId="0" applyFont="1" applyBorder="1" applyAlignment="1">
      <alignment vertical="center" wrapText="1"/>
    </xf>
    <xf numFmtId="0" fontId="11" fillId="0" borderId="4" xfId="0" applyFont="1" applyBorder="1" applyAlignment="1">
      <alignment vertical="center" wrapText="1"/>
    </xf>
    <xf numFmtId="0" fontId="11" fillId="0" borderId="6" xfId="0" applyFont="1" applyBorder="1" applyAlignment="1">
      <alignment vertical="center" wrapText="1"/>
    </xf>
    <xf numFmtId="0" fontId="11" fillId="0" borderId="27" xfId="0" applyFont="1" applyBorder="1" applyAlignment="1">
      <alignment vertical="center" wrapText="1"/>
    </xf>
    <xf numFmtId="0" fontId="11" fillId="0" borderId="0" xfId="0" applyFont="1" applyBorder="1" applyAlignment="1">
      <alignment vertical="center" wrapText="1"/>
    </xf>
    <xf numFmtId="0" fontId="11" fillId="0" borderId="36" xfId="0" applyFont="1" applyBorder="1" applyAlignment="1">
      <alignment vertical="center" wrapText="1"/>
    </xf>
    <xf numFmtId="0" fontId="11" fillId="0" borderId="7" xfId="0" applyFont="1" applyBorder="1" applyAlignment="1">
      <alignment vertical="center" wrapText="1"/>
    </xf>
    <xf numFmtId="0" fontId="11" fillId="0" borderId="12" xfId="0" applyFont="1" applyBorder="1" applyAlignment="1">
      <alignment vertical="center" wrapText="1"/>
    </xf>
    <xf numFmtId="0" fontId="11" fillId="0" borderId="8" xfId="0" applyFont="1" applyBorder="1" applyAlignment="1">
      <alignment vertical="center" wrapText="1"/>
    </xf>
    <xf numFmtId="0" fontId="0" fillId="0" borderId="21" xfId="0" applyBorder="1" applyAlignment="1">
      <alignment horizontal="left"/>
    </xf>
    <xf numFmtId="0" fontId="0" fillId="0" borderId="9" xfId="0" applyBorder="1" applyAlignment="1">
      <alignment horizontal="left"/>
    </xf>
    <xf numFmtId="0" fontId="0" fillId="0" borderId="24" xfId="0" applyBorder="1" applyAlignment="1">
      <alignment horizontal="left"/>
    </xf>
    <xf numFmtId="0" fontId="0" fillId="0" borderId="18" xfId="0" applyBorder="1" applyAlignment="1">
      <alignment horizontal="left"/>
    </xf>
    <xf numFmtId="0" fontId="0" fillId="0" borderId="22" xfId="0" applyFill="1" applyBorder="1" applyAlignment="1">
      <alignment horizontal="left"/>
    </xf>
    <xf numFmtId="0" fontId="0" fillId="0" borderId="10" xfId="0" applyFill="1" applyBorder="1" applyAlignment="1">
      <alignment horizontal="left"/>
    </xf>
    <xf numFmtId="0" fontId="0" fillId="0" borderId="25" xfId="0" applyFill="1" applyBorder="1" applyAlignment="1">
      <alignment horizontal="left"/>
    </xf>
    <xf numFmtId="0" fontId="0" fillId="0" borderId="19" xfId="0" applyBorder="1" applyAlignment="1">
      <alignment horizontal="left"/>
    </xf>
    <xf numFmtId="0" fontId="0" fillId="0" borderId="25" xfId="0" applyBorder="1" applyAlignment="1">
      <alignment horizontal="left"/>
    </xf>
    <xf numFmtId="0" fontId="0" fillId="0" borderId="23" xfId="0" applyFill="1" applyBorder="1" applyAlignment="1">
      <alignment horizontal="left"/>
    </xf>
    <xf numFmtId="0" fontId="0" fillId="0" borderId="11" xfId="0" applyFill="1" applyBorder="1" applyAlignment="1">
      <alignment horizontal="left"/>
    </xf>
    <xf numFmtId="0" fontId="0" fillId="0" borderId="26" xfId="0" applyFill="1" applyBorder="1" applyAlignment="1">
      <alignment horizontal="left"/>
    </xf>
    <xf numFmtId="0" fontId="0" fillId="0" borderId="20" xfId="0" applyBorder="1" applyAlignment="1">
      <alignment horizontal="left"/>
    </xf>
    <xf numFmtId="0" fontId="0" fillId="0" borderId="26" xfId="0" applyBorder="1" applyAlignment="1">
      <alignment horizontal="left"/>
    </xf>
    <xf numFmtId="0" fontId="0" fillId="0" borderId="1" xfId="0" applyBorder="1" applyAlignment="1">
      <alignment horizontal="left"/>
    </xf>
    <xf numFmtId="0" fontId="0" fillId="0" borderId="31" xfId="0" applyBorder="1" applyAlignment="1">
      <alignment horizontal="left"/>
    </xf>
    <xf numFmtId="0" fontId="0" fillId="0" borderId="13" xfId="0" applyBorder="1" applyAlignment="1">
      <alignment horizontal="left"/>
    </xf>
    <xf numFmtId="0" fontId="11" fillId="0" borderId="5" xfId="0" applyFont="1" applyBorder="1" applyAlignment="1" applyProtection="1">
      <alignment wrapText="1"/>
    </xf>
    <xf numFmtId="0" fontId="5" fillId="0" borderId="4" xfId="0" applyFont="1" applyBorder="1" applyAlignment="1" applyProtection="1">
      <alignment wrapText="1"/>
    </xf>
    <xf numFmtId="0" fontId="5" fillId="0" borderId="27" xfId="0" applyFont="1" applyBorder="1" applyAlignment="1" applyProtection="1">
      <alignment wrapText="1"/>
    </xf>
    <xf numFmtId="0" fontId="5" fillId="0" borderId="0" xfId="0" applyFont="1" applyAlignment="1" applyProtection="1">
      <alignment wrapText="1"/>
    </xf>
    <xf numFmtId="0" fontId="5" fillId="0" borderId="0" xfId="0" applyFont="1" applyBorder="1" applyAlignment="1" applyProtection="1">
      <alignment wrapText="1"/>
    </xf>
    <xf numFmtId="0" fontId="0" fillId="0" borderId="1" xfId="0" applyBorder="1" applyAlignment="1" applyProtection="1">
      <alignment horizontal="left"/>
    </xf>
    <xf numFmtId="0" fontId="0" fillId="0" borderId="19" xfId="0" applyBorder="1" applyAlignment="1" applyProtection="1">
      <alignment horizontal="left"/>
    </xf>
    <xf numFmtId="0" fontId="0" fillId="0" borderId="13" xfId="0" applyBorder="1" applyAlignment="1" applyProtection="1">
      <alignment horizontal="left"/>
    </xf>
    <xf numFmtId="0" fontId="0" fillId="0" borderId="18" xfId="0" applyBorder="1" applyAlignment="1" applyProtection="1">
      <alignment horizontal="left"/>
    </xf>
    <xf numFmtId="0" fontId="0" fillId="0" borderId="2" xfId="0" applyBorder="1" applyAlignment="1" applyProtection="1">
      <alignment horizontal="left"/>
    </xf>
    <xf numFmtId="0" fontId="0" fillId="0" borderId="46" xfId="0" applyFill="1" applyBorder="1" applyAlignment="1" applyProtection="1">
      <alignment horizontal="left"/>
    </xf>
    <xf numFmtId="0" fontId="0" fillId="0" borderId="1" xfId="0" applyFill="1" applyBorder="1" applyAlignment="1" applyProtection="1">
      <alignment horizontal="left"/>
    </xf>
    <xf numFmtId="0" fontId="0" fillId="0" borderId="14" xfId="0" applyBorder="1" applyAlignment="1" applyProtection="1">
      <alignment horizontal="left"/>
    </xf>
    <xf numFmtId="0" fontId="0" fillId="0" borderId="20" xfId="0" applyBorder="1" applyAlignment="1" applyProtection="1">
      <alignment horizontal="left"/>
    </xf>
    <xf numFmtId="0" fontId="6" fillId="0" borderId="0" xfId="0" applyFont="1" applyBorder="1"/>
    <xf numFmtId="0" fontId="0" fillId="0" borderId="0" xfId="0" applyAlignment="1" applyProtection="1">
      <alignment horizontal="center"/>
    </xf>
    <xf numFmtId="164" fontId="0" fillId="0" borderId="32" xfId="0" applyNumberFormat="1" applyFill="1" applyBorder="1" applyAlignment="1" applyProtection="1">
      <alignment horizontal="center"/>
      <protection locked="0"/>
    </xf>
    <xf numFmtId="164" fontId="0" fillId="0" borderId="34" xfId="0" applyNumberFormat="1" applyFill="1" applyBorder="1" applyAlignment="1" applyProtection="1">
      <alignment horizontal="center"/>
      <protection locked="0"/>
    </xf>
    <xf numFmtId="164" fontId="0" fillId="0" borderId="51" xfId="0" applyNumberFormat="1" applyFill="1" applyBorder="1" applyAlignment="1" applyProtection="1">
      <alignment horizontal="center"/>
      <protection locked="0"/>
    </xf>
    <xf numFmtId="0" fontId="16" fillId="0" borderId="0" xfId="0" applyFont="1"/>
    <xf numFmtId="0" fontId="0" fillId="0" borderId="3" xfId="0" applyFill="1" applyBorder="1" applyAlignment="1" applyProtection="1">
      <alignment horizontal="left"/>
    </xf>
    <xf numFmtId="0" fontId="0" fillId="0" borderId="14" xfId="0" applyFill="1" applyBorder="1" applyAlignment="1" applyProtection="1">
      <alignment horizontal="left"/>
    </xf>
    <xf numFmtId="0" fontId="0" fillId="0" borderId="27" xfId="0" applyBorder="1" applyAlignment="1">
      <alignment horizontal="right" wrapText="1"/>
    </xf>
    <xf numFmtId="0" fontId="0" fillId="0" borderId="0" xfId="0" applyBorder="1" applyAlignment="1">
      <alignment horizontal="right" wrapText="1"/>
    </xf>
    <xf numFmtId="0" fontId="0" fillId="0" borderId="43" xfId="0" applyBorder="1" applyAlignment="1" applyProtection="1">
      <alignment horizontal="right"/>
    </xf>
    <xf numFmtId="0" fontId="0" fillId="0" borderId="0" xfId="0" applyAlignment="1" applyProtection="1">
      <alignment horizontal="right"/>
    </xf>
    <xf numFmtId="0" fontId="0" fillId="0" borderId="45" xfId="0" applyBorder="1" applyAlignment="1" applyProtection="1">
      <alignment horizontal="right"/>
    </xf>
    <xf numFmtId="2" fontId="3" fillId="0" borderId="18" xfId="0" applyNumberFormat="1" applyFont="1" applyFill="1" applyBorder="1" applyAlignment="1" applyProtection="1">
      <alignment horizontal="center"/>
    </xf>
    <xf numFmtId="2" fontId="3" fillId="0" borderId="9" xfId="0" applyNumberFormat="1" applyFont="1" applyFill="1" applyBorder="1" applyAlignment="1" applyProtection="1">
      <alignment horizontal="center"/>
    </xf>
    <xf numFmtId="2" fontId="3" fillId="0" borderId="15" xfId="0" applyNumberFormat="1" applyFont="1" applyFill="1" applyBorder="1" applyAlignment="1" applyProtection="1">
      <alignment horizontal="center"/>
    </xf>
    <xf numFmtId="0" fontId="14" fillId="0" borderId="27" xfId="0" applyFont="1" applyBorder="1"/>
    <xf numFmtId="14" fontId="0" fillId="2" borderId="18" xfId="0" applyNumberFormat="1" applyFill="1" applyBorder="1" applyAlignment="1" applyProtection="1">
      <alignment horizontal="center" vertical="center" wrapText="1"/>
      <protection locked="0"/>
    </xf>
    <xf numFmtId="14" fontId="0" fillId="2" borderId="15" xfId="0" applyNumberFormat="1" applyFill="1" applyBorder="1" applyAlignment="1" applyProtection="1">
      <alignment horizontal="center" vertical="center" wrapText="1"/>
      <protection locked="0"/>
    </xf>
    <xf numFmtId="14" fontId="0" fillId="2" borderId="49" xfId="0" applyNumberFormat="1" applyFill="1" applyBorder="1" applyAlignment="1" applyProtection="1">
      <alignment horizontal="center" vertical="center" wrapText="1"/>
      <protection locked="0"/>
    </xf>
    <xf numFmtId="14" fontId="0" fillId="2" borderId="8" xfId="0" applyNumberFormat="1" applyFill="1" applyBorder="1" applyAlignment="1" applyProtection="1">
      <alignment horizontal="center" vertical="center" wrapText="1"/>
      <protection locked="0"/>
    </xf>
    <xf numFmtId="0" fontId="14" fillId="0" borderId="27" xfId="0" applyFont="1" applyBorder="1" applyAlignment="1">
      <alignment horizontal="left"/>
    </xf>
    <xf numFmtId="0" fontId="0" fillId="0" borderId="0" xfId="0" applyBorder="1" applyAlignment="1">
      <alignment horizontal="left"/>
    </xf>
    <xf numFmtId="0" fontId="0" fillId="0" borderId="30" xfId="0" applyBorder="1" applyAlignment="1">
      <alignment horizontal="center"/>
    </xf>
    <xf numFmtId="0" fontId="3" fillId="0" borderId="0" xfId="0" applyFont="1"/>
    <xf numFmtId="0" fontId="3" fillId="0" borderId="21" xfId="0" applyFont="1" applyBorder="1" applyAlignment="1">
      <alignment horizontal="left"/>
    </xf>
    <xf numFmtId="0" fontId="3" fillId="0" borderId="9" xfId="0" applyFont="1" applyBorder="1" applyAlignment="1">
      <alignment horizontal="left"/>
    </xf>
    <xf numFmtId="0" fontId="3" fillId="0" borderId="24" xfId="0" applyFont="1" applyBorder="1" applyAlignment="1">
      <alignment horizontal="left"/>
    </xf>
    <xf numFmtId="0" fontId="3" fillId="0" borderId="22" xfId="0" applyFont="1" applyBorder="1" applyAlignment="1">
      <alignment horizontal="left"/>
    </xf>
    <xf numFmtId="0" fontId="3" fillId="0" borderId="10" xfId="0" applyFont="1" applyBorder="1" applyAlignment="1">
      <alignment horizontal="left"/>
    </xf>
    <xf numFmtId="0" fontId="3" fillId="0" borderId="25" xfId="0" applyFont="1" applyBorder="1" applyAlignment="1">
      <alignment horizontal="left"/>
    </xf>
    <xf numFmtId="0" fontId="0" fillId="2" borderId="19" xfId="0" applyFill="1" applyBorder="1" applyAlignment="1" applyProtection="1">
      <alignment horizontal="center"/>
      <protection locked="0"/>
    </xf>
    <xf numFmtId="0" fontId="0" fillId="2" borderId="10" xfId="0" applyFill="1" applyBorder="1" applyAlignment="1" applyProtection="1">
      <alignment horizontal="center"/>
      <protection locked="0"/>
    </xf>
    <xf numFmtId="0" fontId="0" fillId="2" borderId="16" xfId="0" applyFill="1" applyBorder="1" applyAlignment="1" applyProtection="1">
      <alignment horizontal="center"/>
      <protection locked="0"/>
    </xf>
    <xf numFmtId="0" fontId="3" fillId="0" borderId="5" xfId="0" applyFont="1" applyBorder="1" applyAlignment="1">
      <alignment horizontal="left" vertical="top" wrapText="1"/>
    </xf>
    <xf numFmtId="0" fontId="3" fillId="0" borderId="4" xfId="0" applyFont="1" applyBorder="1" applyAlignment="1">
      <alignment horizontal="left" vertical="top" wrapText="1"/>
    </xf>
    <xf numFmtId="0" fontId="3" fillId="0" borderId="28" xfId="0" applyFont="1" applyBorder="1" applyAlignment="1">
      <alignment horizontal="left" vertical="top" wrapText="1"/>
    </xf>
    <xf numFmtId="0" fontId="3" fillId="0" borderId="7" xfId="0" applyFont="1" applyBorder="1" applyAlignment="1">
      <alignment horizontal="left" vertical="top" wrapText="1"/>
    </xf>
    <xf numFmtId="0" fontId="3" fillId="0" borderId="12" xfId="0" applyFont="1" applyBorder="1" applyAlignment="1">
      <alignment horizontal="left" vertical="top" wrapText="1"/>
    </xf>
    <xf numFmtId="0" fontId="3" fillId="0" borderId="29" xfId="0" applyFont="1" applyBorder="1" applyAlignment="1">
      <alignment horizontal="left" vertical="top" wrapText="1"/>
    </xf>
    <xf numFmtId="0" fontId="0" fillId="0" borderId="7" xfId="0" applyFill="1" applyBorder="1" applyAlignment="1">
      <alignment horizontal="left"/>
    </xf>
    <xf numFmtId="0" fontId="0" fillId="0" borderId="12" xfId="0" applyFill="1" applyBorder="1" applyAlignment="1">
      <alignment horizontal="left"/>
    </xf>
    <xf numFmtId="0" fontId="0" fillId="0" borderId="29" xfId="0" applyFill="1" applyBorder="1" applyAlignment="1">
      <alignment horizontal="left"/>
    </xf>
    <xf numFmtId="0" fontId="0" fillId="0" borderId="22" xfId="0" applyBorder="1" applyAlignment="1">
      <alignment horizontal="left"/>
    </xf>
    <xf numFmtId="0" fontId="0" fillId="0" borderId="10" xfId="0" applyBorder="1" applyAlignment="1">
      <alignment horizontal="left"/>
    </xf>
    <xf numFmtId="0" fontId="0" fillId="0" borderId="19" xfId="0" applyBorder="1" applyAlignment="1">
      <alignment horizontal="center"/>
    </xf>
    <xf numFmtId="0" fontId="0" fillId="0" borderId="25" xfId="0" applyBorder="1" applyAlignment="1">
      <alignment horizontal="center"/>
    </xf>
    <xf numFmtId="0" fontId="0" fillId="0" borderId="22" xfId="0" applyBorder="1" applyAlignment="1">
      <alignment horizontal="left" wrapText="1"/>
    </xf>
    <xf numFmtId="0" fontId="0" fillId="0" borderId="10" xfId="0" applyBorder="1" applyAlignment="1">
      <alignment horizontal="left" wrapText="1"/>
    </xf>
    <xf numFmtId="0" fontId="0" fillId="0" borderId="25" xfId="0" applyBorder="1" applyAlignment="1">
      <alignment horizontal="left" wrapText="1"/>
    </xf>
    <xf numFmtId="0" fontId="0" fillId="0" borderId="27" xfId="0" applyBorder="1" applyAlignment="1">
      <alignment horizontal="right"/>
    </xf>
    <xf numFmtId="0" fontId="0" fillId="0" borderId="0" xfId="0" applyBorder="1" applyAlignment="1">
      <alignment horizontal="right"/>
    </xf>
    <xf numFmtId="0" fontId="0" fillId="0" borderId="36" xfId="0" applyBorder="1" applyAlignment="1">
      <alignment horizontal="right"/>
    </xf>
    <xf numFmtId="0" fontId="0" fillId="2" borderId="20" xfId="0" applyFont="1" applyFill="1" applyBorder="1" applyAlignment="1" applyProtection="1">
      <alignment horizontal="center"/>
      <protection locked="0"/>
    </xf>
    <xf numFmtId="0" fontId="0" fillId="2" borderId="11" xfId="0" applyFont="1" applyFill="1" applyBorder="1" applyAlignment="1" applyProtection="1">
      <alignment horizontal="center"/>
      <protection locked="0"/>
    </xf>
    <xf numFmtId="0" fontId="0" fillId="2" borderId="17" xfId="0" applyFont="1" applyFill="1" applyBorder="1" applyAlignment="1" applyProtection="1">
      <alignment horizontal="center"/>
      <protection locked="0"/>
    </xf>
    <xf numFmtId="0" fontId="0" fillId="2" borderId="18" xfId="0" applyFont="1" applyFill="1" applyBorder="1" applyAlignment="1" applyProtection="1">
      <alignment horizontal="center"/>
      <protection locked="0"/>
    </xf>
    <xf numFmtId="0" fontId="0" fillId="2" borderId="9" xfId="0" applyFont="1" applyFill="1" applyBorder="1" applyAlignment="1" applyProtection="1">
      <alignment horizontal="center"/>
      <protection locked="0"/>
    </xf>
    <xf numFmtId="0" fontId="0" fillId="2" borderId="15" xfId="0" applyFont="1" applyFill="1" applyBorder="1" applyAlignment="1" applyProtection="1">
      <alignment horizontal="center"/>
      <protection locked="0"/>
    </xf>
    <xf numFmtId="0" fontId="0" fillId="0" borderId="24" xfId="0" applyBorder="1" applyAlignment="1" applyProtection="1">
      <alignment horizontal="left"/>
    </xf>
    <xf numFmtId="0" fontId="14" fillId="0" borderId="0" xfId="0" applyFont="1" applyBorder="1"/>
    <xf numFmtId="0" fontId="0" fillId="0" borderId="25" xfId="0" applyFill="1" applyBorder="1" applyAlignment="1" applyProtection="1">
      <alignment horizontal="left"/>
    </xf>
    <xf numFmtId="0" fontId="11" fillId="0" borderId="5" xfId="0" applyFont="1" applyBorder="1" applyAlignment="1" applyProtection="1">
      <alignment horizontal="left" vertical="center" wrapText="1"/>
    </xf>
    <xf numFmtId="0" fontId="11" fillId="0" borderId="4" xfId="0" applyFont="1" applyBorder="1" applyAlignment="1" applyProtection="1">
      <alignment horizontal="left" vertical="center" wrapText="1"/>
    </xf>
    <xf numFmtId="0" fontId="11" fillId="0" borderId="6" xfId="0" applyFont="1" applyBorder="1" applyAlignment="1" applyProtection="1">
      <alignment horizontal="left" vertical="center" wrapText="1"/>
    </xf>
    <xf numFmtId="0" fontId="11" fillId="0" borderId="27" xfId="0" applyFont="1" applyBorder="1" applyAlignment="1" applyProtection="1">
      <alignment horizontal="left" vertical="center" wrapText="1"/>
    </xf>
    <xf numFmtId="0" fontId="11" fillId="0" borderId="0" xfId="0" applyFont="1" applyBorder="1" applyAlignment="1" applyProtection="1">
      <alignment horizontal="left" vertical="center" wrapText="1"/>
    </xf>
    <xf numFmtId="0" fontId="11" fillId="0" borderId="36" xfId="0" applyFont="1" applyBorder="1" applyAlignment="1" applyProtection="1">
      <alignment horizontal="left" vertical="center" wrapText="1"/>
    </xf>
    <xf numFmtId="0" fontId="11" fillId="0" borderId="7" xfId="0" applyFont="1" applyBorder="1" applyAlignment="1" applyProtection="1">
      <alignment horizontal="left" vertical="center" wrapText="1"/>
    </xf>
    <xf numFmtId="0" fontId="11" fillId="0" borderId="12" xfId="0" applyFont="1" applyBorder="1" applyAlignment="1" applyProtection="1">
      <alignment horizontal="left" vertical="center" wrapText="1"/>
    </xf>
    <xf numFmtId="0" fontId="11" fillId="0" borderId="8" xfId="0" applyFont="1" applyBorder="1" applyAlignment="1" applyProtection="1">
      <alignment horizontal="left" vertical="center" wrapText="1"/>
    </xf>
    <xf numFmtId="164" fontId="0" fillId="0" borderId="32" xfId="0" applyNumberFormat="1" applyFill="1" applyBorder="1" applyAlignment="1" applyProtection="1">
      <alignment horizontal="center"/>
    </xf>
    <xf numFmtId="164" fontId="0" fillId="0" borderId="34" xfId="0" applyNumberFormat="1" applyFill="1" applyBorder="1" applyAlignment="1" applyProtection="1">
      <alignment horizontal="center"/>
    </xf>
    <xf numFmtId="164" fontId="0" fillId="0" borderId="51" xfId="0" applyNumberFormat="1" applyFill="1" applyBorder="1" applyAlignment="1" applyProtection="1">
      <alignment horizontal="center"/>
    </xf>
    <xf numFmtId="0" fontId="14" fillId="0" borderId="0" xfId="0" applyFont="1" applyBorder="1" applyAlignment="1">
      <alignment horizontal="left"/>
    </xf>
    <xf numFmtId="0" fontId="0" fillId="0" borderId="14" xfId="0" applyBorder="1" applyAlignment="1">
      <alignment horizontal="left"/>
    </xf>
  </cellXfs>
  <cellStyles count="2">
    <cellStyle name="Prozent" xfId="1" builtinId="5"/>
    <cellStyle name="Standard" xfId="0" builtinId="0"/>
  </cellStyles>
  <dxfs count="2">
    <dxf>
      <font>
        <color rgb="FFFF0000"/>
      </font>
    </dxf>
    <dxf>
      <font>
        <color rgb="FFFF0000"/>
      </font>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18" Type="http://schemas.openxmlformats.org/officeDocument/2006/relationships/image" Target="../media/image18.emf"/><Relationship Id="rId26" Type="http://schemas.openxmlformats.org/officeDocument/2006/relationships/image" Target="../media/image26.png"/><Relationship Id="rId3" Type="http://schemas.openxmlformats.org/officeDocument/2006/relationships/image" Target="../media/image3.emf"/><Relationship Id="rId21" Type="http://schemas.openxmlformats.org/officeDocument/2006/relationships/image" Target="../media/image21.emf"/><Relationship Id="rId7" Type="http://schemas.openxmlformats.org/officeDocument/2006/relationships/image" Target="../media/image7.emf"/><Relationship Id="rId12" Type="http://schemas.openxmlformats.org/officeDocument/2006/relationships/image" Target="../media/image12.emf"/><Relationship Id="rId17" Type="http://schemas.openxmlformats.org/officeDocument/2006/relationships/image" Target="../media/image17.emf"/><Relationship Id="rId25" Type="http://schemas.openxmlformats.org/officeDocument/2006/relationships/image" Target="../media/image25.emf"/><Relationship Id="rId2" Type="http://schemas.openxmlformats.org/officeDocument/2006/relationships/image" Target="../media/image2.GIF"/><Relationship Id="rId16" Type="http://schemas.openxmlformats.org/officeDocument/2006/relationships/image" Target="../media/image16.emf"/><Relationship Id="rId20" Type="http://schemas.openxmlformats.org/officeDocument/2006/relationships/image" Target="../media/image20.emf"/><Relationship Id="rId29" Type="http://schemas.openxmlformats.org/officeDocument/2006/relationships/image" Target="../media/image29.png"/><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png"/><Relationship Id="rId24" Type="http://schemas.openxmlformats.org/officeDocument/2006/relationships/image" Target="../media/image24.emf"/><Relationship Id="rId5" Type="http://schemas.openxmlformats.org/officeDocument/2006/relationships/image" Target="../media/image5.emf"/><Relationship Id="rId15" Type="http://schemas.openxmlformats.org/officeDocument/2006/relationships/image" Target="../media/image15.emf"/><Relationship Id="rId23" Type="http://schemas.openxmlformats.org/officeDocument/2006/relationships/image" Target="../media/image23.emf"/><Relationship Id="rId28" Type="http://schemas.openxmlformats.org/officeDocument/2006/relationships/image" Target="../media/image28.png"/><Relationship Id="rId10" Type="http://schemas.openxmlformats.org/officeDocument/2006/relationships/image" Target="../media/image10.emf"/><Relationship Id="rId19" Type="http://schemas.openxmlformats.org/officeDocument/2006/relationships/image" Target="../media/image19.emf"/><Relationship Id="rId31" Type="http://schemas.openxmlformats.org/officeDocument/2006/relationships/image" Target="../media/image31.png"/><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 Id="rId22" Type="http://schemas.openxmlformats.org/officeDocument/2006/relationships/image" Target="../media/image22.emf"/><Relationship Id="rId27" Type="http://schemas.openxmlformats.org/officeDocument/2006/relationships/image" Target="../media/image27.png"/><Relationship Id="rId30" Type="http://schemas.openxmlformats.org/officeDocument/2006/relationships/image" Target="../media/image30.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46758</xdr:colOff>
          <xdr:row>13</xdr:row>
          <xdr:rowOff>28575</xdr:rowOff>
        </xdr:from>
        <xdr:to>
          <xdr:col>6</xdr:col>
          <xdr:colOff>642504</xdr:colOff>
          <xdr:row>26</xdr:row>
          <xdr:rowOff>14967</xdr:rowOff>
        </xdr:to>
        <xdr:pic>
          <xdr:nvPicPr>
            <xdr:cNvPr id="61" name="Grafik 60">
              <a:extLst>
                <a:ext uri="{FF2B5EF4-FFF2-40B4-BE49-F238E27FC236}">
                  <a16:creationId xmlns:a16="http://schemas.microsoft.com/office/drawing/2014/main" id="{00000000-0008-0000-0000-00003D000000}"/>
                </a:ext>
              </a:extLst>
            </xdr:cNvPr>
            <xdr:cNvPicPr>
              <a:picLocks noChangeAspect="1" noChangeArrowheads="1"/>
              <a:extLst>
                <a:ext uri="{84589F7E-364E-4C9E-8A38-B11213B215E9}">
                  <a14:cameraTool cellRange="Ausgleichszahlung!$A$3:$G$16" spid="_x0000_s1652"/>
                </a:ext>
              </a:extLst>
            </xdr:cNvPicPr>
          </xdr:nvPicPr>
          <xdr:blipFill>
            <a:blip xmlns:r="http://schemas.openxmlformats.org/officeDocument/2006/relationships" r:embed="rId1"/>
            <a:srcRect/>
            <a:stretch>
              <a:fillRect/>
            </a:stretch>
          </xdr:blipFill>
          <xdr:spPr bwMode="auto">
            <a:xfrm>
              <a:off x="46758" y="3276600"/>
              <a:ext cx="5624946" cy="2415267"/>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editAs="oneCell">
    <xdr:from>
      <xdr:col>0</xdr:col>
      <xdr:colOff>288348</xdr:colOff>
      <xdr:row>81</xdr:row>
      <xdr:rowOff>103908</xdr:rowOff>
    </xdr:from>
    <xdr:to>
      <xdr:col>4</xdr:col>
      <xdr:colOff>502228</xdr:colOff>
      <xdr:row>85</xdr:row>
      <xdr:rowOff>0</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88348" y="16201158"/>
          <a:ext cx="3566680" cy="658092"/>
        </a:xfrm>
        <a:prstGeom prst="rect">
          <a:avLst/>
        </a:prstGeom>
      </xdr:spPr>
    </xdr:pic>
    <xdr:clientData/>
  </xdr:twoCellAnchor>
  <xdr:twoCellAnchor>
    <xdr:from>
      <xdr:col>5</xdr:col>
      <xdr:colOff>47623</xdr:colOff>
      <xdr:row>13</xdr:row>
      <xdr:rowOff>28575</xdr:rowOff>
    </xdr:from>
    <xdr:to>
      <xdr:col>6</xdr:col>
      <xdr:colOff>619124</xdr:colOff>
      <xdr:row>25</xdr:row>
      <xdr:rowOff>161924</xdr:rowOff>
    </xdr:to>
    <xdr:sp macro="" textlink="">
      <xdr:nvSpPr>
        <xdr:cNvPr id="6" name="Legende mit Linie 2 5">
          <a:extLst>
            <a:ext uri="{FF2B5EF4-FFF2-40B4-BE49-F238E27FC236}">
              <a16:creationId xmlns:a16="http://schemas.microsoft.com/office/drawing/2014/main" id="{00000000-0008-0000-0000-000006000000}"/>
            </a:ext>
          </a:extLst>
        </xdr:cNvPr>
        <xdr:cNvSpPr/>
      </xdr:nvSpPr>
      <xdr:spPr>
        <a:xfrm rot="10800000">
          <a:off x="4238623" y="3114675"/>
          <a:ext cx="1409701" cy="2371724"/>
        </a:xfrm>
        <a:prstGeom prst="borderCallout2">
          <a:avLst>
            <a:gd name="adj1" fmla="val 76581"/>
            <a:gd name="adj2" fmla="val 303"/>
            <a:gd name="adj3" fmla="val 75376"/>
            <a:gd name="adj4" fmla="val -228177"/>
            <a:gd name="adj5" fmla="val 87921"/>
            <a:gd name="adj6" fmla="val -249921"/>
          </a:avLst>
        </a:prstGeom>
        <a:solidFill>
          <a:schemeClr val="bg1">
            <a:lumMod val="85000"/>
            <a:alpha val="55000"/>
          </a:schemeClr>
        </a:solidFill>
        <a:ln>
          <a:solidFill>
            <a:schemeClr val="tx1"/>
          </a:solidFill>
          <a:tailEnd type="arrow"/>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cene3d>
            <a:camera prst="orthographicFront">
              <a:rot lat="10800000" lon="10800000" rev="10800000"/>
            </a:camera>
            <a:lightRig rig="threePt" dir="t"/>
          </a:scene3d>
        </a:bodyPr>
        <a:lstStyle/>
        <a:p>
          <a:pPr algn="l"/>
          <a:r>
            <a:rPr lang="de-DE" sz="1100">
              <a:solidFill>
                <a:schemeClr val="tx1"/>
              </a:solidFill>
              <a:effectLst/>
            </a:rPr>
            <a:t>Bitte</a:t>
          </a:r>
          <a:r>
            <a:rPr lang="de-DE" sz="1100" baseline="0">
              <a:solidFill>
                <a:schemeClr val="tx1"/>
              </a:solidFill>
              <a:effectLst/>
            </a:rPr>
            <a:t> ausfüllen</a:t>
          </a:r>
          <a:endParaRPr lang="de-DE" sz="1100">
            <a:solidFill>
              <a:schemeClr val="tx1"/>
            </a:solidFill>
            <a:effectLst/>
          </a:endParaRPr>
        </a:p>
      </xdr:txBody>
    </xdr:sp>
    <xdr:clientData/>
  </xdr:twoCellAnchor>
  <xdr:oneCellAnchor>
    <xdr:from>
      <xdr:col>9</xdr:col>
      <xdr:colOff>311728</xdr:colOff>
      <xdr:row>269</xdr:row>
      <xdr:rowOff>51954</xdr:rowOff>
    </xdr:from>
    <xdr:ext cx="184731" cy="264560"/>
    <xdr:sp macro="" textlink="">
      <xdr:nvSpPr>
        <xdr:cNvPr id="11" name="Textfeld 10">
          <a:extLst>
            <a:ext uri="{FF2B5EF4-FFF2-40B4-BE49-F238E27FC236}">
              <a16:creationId xmlns:a16="http://schemas.microsoft.com/office/drawing/2014/main" id="{00000000-0008-0000-0000-00000B000000}"/>
            </a:ext>
          </a:extLst>
        </xdr:cNvPr>
        <xdr:cNvSpPr txBox="1"/>
      </xdr:nvSpPr>
      <xdr:spPr>
        <a:xfrm>
          <a:off x="7871114" y="318308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9</xdr:col>
      <xdr:colOff>588819</xdr:colOff>
      <xdr:row>58</xdr:row>
      <xdr:rowOff>25977</xdr:rowOff>
    </xdr:from>
    <xdr:to>
      <xdr:col>10</xdr:col>
      <xdr:colOff>649431</xdr:colOff>
      <xdr:row>58</xdr:row>
      <xdr:rowOff>25978</xdr:rowOff>
    </xdr:to>
    <xdr:cxnSp macro="">
      <xdr:nvCxnSpPr>
        <xdr:cNvPr id="3" name="Gerade Verbindung mit Pfeil 2">
          <a:extLst>
            <a:ext uri="{FF2B5EF4-FFF2-40B4-BE49-F238E27FC236}">
              <a16:creationId xmlns:a16="http://schemas.microsoft.com/office/drawing/2014/main" id="{00000000-0008-0000-0000-000003000000}"/>
            </a:ext>
          </a:extLst>
        </xdr:cNvPr>
        <xdr:cNvCxnSpPr/>
      </xdr:nvCxnSpPr>
      <xdr:spPr>
        <a:xfrm>
          <a:off x="8148205" y="11464636"/>
          <a:ext cx="900544" cy="1"/>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580159</xdr:colOff>
      <xdr:row>61</xdr:row>
      <xdr:rowOff>103909</xdr:rowOff>
    </xdr:from>
    <xdr:to>
      <xdr:col>10</xdr:col>
      <xdr:colOff>736023</xdr:colOff>
      <xdr:row>62</xdr:row>
      <xdr:rowOff>164522</xdr:rowOff>
    </xdr:to>
    <xdr:cxnSp macro="">
      <xdr:nvCxnSpPr>
        <xdr:cNvPr id="18" name="Gerade Verbindung mit Pfeil 17">
          <a:extLst>
            <a:ext uri="{FF2B5EF4-FFF2-40B4-BE49-F238E27FC236}">
              <a16:creationId xmlns:a16="http://schemas.microsoft.com/office/drawing/2014/main" id="{00000000-0008-0000-0000-000012000000}"/>
            </a:ext>
          </a:extLst>
        </xdr:cNvPr>
        <xdr:cNvCxnSpPr/>
      </xdr:nvCxnSpPr>
      <xdr:spPr>
        <a:xfrm>
          <a:off x="8139545" y="12088091"/>
          <a:ext cx="995796" cy="242454"/>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0</xdr:col>
      <xdr:colOff>1</xdr:colOff>
      <xdr:row>89</xdr:row>
      <xdr:rowOff>1</xdr:rowOff>
    </xdr:from>
    <xdr:to>
      <xdr:col>10</xdr:col>
      <xdr:colOff>346364</xdr:colOff>
      <xdr:row>93</xdr:row>
      <xdr:rowOff>34637</xdr:rowOff>
    </xdr:to>
    <xdr:pic>
      <xdr:nvPicPr>
        <xdr:cNvPr id="80" name="Grafik 79">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 y="17638569"/>
          <a:ext cx="8745681" cy="76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441613</xdr:colOff>
      <xdr:row>106</xdr:row>
      <xdr:rowOff>112569</xdr:rowOff>
    </xdr:from>
    <xdr:to>
      <xdr:col>10</xdr:col>
      <xdr:colOff>727364</xdr:colOff>
      <xdr:row>106</xdr:row>
      <xdr:rowOff>121228</xdr:rowOff>
    </xdr:to>
    <xdr:cxnSp macro="">
      <xdr:nvCxnSpPr>
        <xdr:cNvPr id="19" name="Gerade Verbindung mit Pfeil 18">
          <a:extLst>
            <a:ext uri="{FF2B5EF4-FFF2-40B4-BE49-F238E27FC236}">
              <a16:creationId xmlns:a16="http://schemas.microsoft.com/office/drawing/2014/main" id="{00000000-0008-0000-0000-000013000000}"/>
            </a:ext>
          </a:extLst>
        </xdr:cNvPr>
        <xdr:cNvCxnSpPr/>
      </xdr:nvCxnSpPr>
      <xdr:spPr>
        <a:xfrm>
          <a:off x="8840931" y="20305569"/>
          <a:ext cx="285751" cy="8659"/>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0</xdr:col>
      <xdr:colOff>207819</xdr:colOff>
      <xdr:row>110</xdr:row>
      <xdr:rowOff>69273</xdr:rowOff>
    </xdr:from>
    <xdr:to>
      <xdr:col>10</xdr:col>
      <xdr:colOff>43296</xdr:colOff>
      <xdr:row>115</xdr:row>
      <xdr:rowOff>51460</xdr:rowOff>
    </xdr:to>
    <xdr:pic>
      <xdr:nvPicPr>
        <xdr:cNvPr id="89" name="Grafik 88">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07819" y="21526500"/>
          <a:ext cx="8234795" cy="9784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8659</xdr:colOff>
      <xdr:row>119</xdr:row>
      <xdr:rowOff>121226</xdr:rowOff>
    </xdr:from>
    <xdr:to>
      <xdr:col>10</xdr:col>
      <xdr:colOff>727364</xdr:colOff>
      <xdr:row>119</xdr:row>
      <xdr:rowOff>121226</xdr:rowOff>
    </xdr:to>
    <xdr:cxnSp macro="">
      <xdr:nvCxnSpPr>
        <xdr:cNvPr id="32" name="Gerade Verbindung mit Pfeil 31">
          <a:extLst>
            <a:ext uri="{FF2B5EF4-FFF2-40B4-BE49-F238E27FC236}">
              <a16:creationId xmlns:a16="http://schemas.microsoft.com/office/drawing/2014/main" id="{00000000-0008-0000-0000-000020000000}"/>
            </a:ext>
          </a:extLst>
        </xdr:cNvPr>
        <xdr:cNvCxnSpPr/>
      </xdr:nvCxnSpPr>
      <xdr:spPr>
        <a:xfrm>
          <a:off x="8407977" y="22678158"/>
          <a:ext cx="718705" cy="0"/>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190500</xdr:colOff>
      <xdr:row>121</xdr:row>
      <xdr:rowOff>164523</xdr:rowOff>
    </xdr:from>
    <xdr:to>
      <xdr:col>10</xdr:col>
      <xdr:colOff>779318</xdr:colOff>
      <xdr:row>123</xdr:row>
      <xdr:rowOff>147204</xdr:rowOff>
    </xdr:to>
    <xdr:cxnSp macro="">
      <xdr:nvCxnSpPr>
        <xdr:cNvPr id="36" name="Gerade Verbindung mit Pfeil 35">
          <a:extLst>
            <a:ext uri="{FF2B5EF4-FFF2-40B4-BE49-F238E27FC236}">
              <a16:creationId xmlns:a16="http://schemas.microsoft.com/office/drawing/2014/main" id="{00000000-0008-0000-0000-000024000000}"/>
            </a:ext>
          </a:extLst>
        </xdr:cNvPr>
        <xdr:cNvCxnSpPr/>
      </xdr:nvCxnSpPr>
      <xdr:spPr>
        <a:xfrm flipV="1">
          <a:off x="8589818" y="23093796"/>
          <a:ext cx="588818" cy="346363"/>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0</xdr:col>
      <xdr:colOff>0</xdr:colOff>
      <xdr:row>133</xdr:row>
      <xdr:rowOff>103910</xdr:rowOff>
    </xdr:from>
    <xdr:to>
      <xdr:col>10</xdr:col>
      <xdr:colOff>268432</xdr:colOff>
      <xdr:row>137</xdr:row>
      <xdr:rowOff>190007</xdr:rowOff>
    </xdr:to>
    <xdr:pic>
      <xdr:nvPicPr>
        <xdr:cNvPr id="100" name="Grafik 99">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25215274"/>
          <a:ext cx="8667750" cy="8918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139</xdr:row>
      <xdr:rowOff>1</xdr:rowOff>
    </xdr:from>
    <xdr:to>
      <xdr:col>10</xdr:col>
      <xdr:colOff>277091</xdr:colOff>
      <xdr:row>142</xdr:row>
      <xdr:rowOff>123702</xdr:rowOff>
    </xdr:to>
    <xdr:pic>
      <xdr:nvPicPr>
        <xdr:cNvPr id="103" name="Grafik 102">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26202410"/>
          <a:ext cx="8676409" cy="7100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xdr:colOff>
      <xdr:row>145</xdr:row>
      <xdr:rowOff>164522</xdr:rowOff>
    </xdr:from>
    <xdr:to>
      <xdr:col>10</xdr:col>
      <xdr:colOff>277091</xdr:colOff>
      <xdr:row>149</xdr:row>
      <xdr:rowOff>49480</xdr:rowOff>
    </xdr:to>
    <xdr:pic>
      <xdr:nvPicPr>
        <xdr:cNvPr id="106" name="Grafik 105">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 y="27457977"/>
          <a:ext cx="8676408" cy="666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25977</xdr:colOff>
      <xdr:row>154</xdr:row>
      <xdr:rowOff>112568</xdr:rowOff>
    </xdr:from>
    <xdr:to>
      <xdr:col>10</xdr:col>
      <xdr:colOff>701387</xdr:colOff>
      <xdr:row>154</xdr:row>
      <xdr:rowOff>112568</xdr:rowOff>
    </xdr:to>
    <xdr:cxnSp macro="">
      <xdr:nvCxnSpPr>
        <xdr:cNvPr id="43" name="Gerade Verbindung mit Pfeil 42">
          <a:extLst>
            <a:ext uri="{FF2B5EF4-FFF2-40B4-BE49-F238E27FC236}">
              <a16:creationId xmlns:a16="http://schemas.microsoft.com/office/drawing/2014/main" id="{00000000-0008-0000-0000-00002B000000}"/>
            </a:ext>
          </a:extLst>
        </xdr:cNvPr>
        <xdr:cNvCxnSpPr/>
      </xdr:nvCxnSpPr>
      <xdr:spPr>
        <a:xfrm>
          <a:off x="8425295" y="29042591"/>
          <a:ext cx="675410" cy="0"/>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337704</xdr:colOff>
      <xdr:row>156</xdr:row>
      <xdr:rowOff>121227</xdr:rowOff>
    </xdr:from>
    <xdr:to>
      <xdr:col>10</xdr:col>
      <xdr:colOff>744682</xdr:colOff>
      <xdr:row>158</xdr:row>
      <xdr:rowOff>1</xdr:rowOff>
    </xdr:to>
    <xdr:cxnSp macro="">
      <xdr:nvCxnSpPr>
        <xdr:cNvPr id="108" name="Gerade Verbindung mit Pfeil 107">
          <a:extLst>
            <a:ext uri="{FF2B5EF4-FFF2-40B4-BE49-F238E27FC236}">
              <a16:creationId xmlns:a16="http://schemas.microsoft.com/office/drawing/2014/main" id="{00000000-0008-0000-0000-00006C000000}"/>
            </a:ext>
          </a:extLst>
        </xdr:cNvPr>
        <xdr:cNvCxnSpPr/>
      </xdr:nvCxnSpPr>
      <xdr:spPr>
        <a:xfrm flipV="1">
          <a:off x="8737022" y="29414932"/>
          <a:ext cx="406978" cy="242455"/>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0</xdr:col>
      <xdr:colOff>103910</xdr:colOff>
      <xdr:row>168</xdr:row>
      <xdr:rowOff>34637</xdr:rowOff>
    </xdr:from>
    <xdr:to>
      <xdr:col>10</xdr:col>
      <xdr:colOff>329046</xdr:colOff>
      <xdr:row>172</xdr:row>
      <xdr:rowOff>118754</xdr:rowOff>
    </xdr:to>
    <xdr:pic>
      <xdr:nvPicPr>
        <xdr:cNvPr id="114" name="Grafik 113">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03910" y="32762537"/>
          <a:ext cx="8607136" cy="8461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173</xdr:row>
      <xdr:rowOff>181840</xdr:rowOff>
    </xdr:from>
    <xdr:to>
      <xdr:col>10</xdr:col>
      <xdr:colOff>337705</xdr:colOff>
      <xdr:row>177</xdr:row>
      <xdr:rowOff>123699</xdr:rowOff>
    </xdr:to>
    <xdr:pic>
      <xdr:nvPicPr>
        <xdr:cNvPr id="116" name="Grafik 115">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0" y="32558181"/>
          <a:ext cx="8737023" cy="710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179</xdr:row>
      <xdr:rowOff>0</xdr:rowOff>
    </xdr:from>
    <xdr:to>
      <xdr:col>10</xdr:col>
      <xdr:colOff>329046</xdr:colOff>
      <xdr:row>182</xdr:row>
      <xdr:rowOff>88199</xdr:rowOff>
    </xdr:to>
    <xdr:pic>
      <xdr:nvPicPr>
        <xdr:cNvPr id="118" name="Grafik 117">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0" y="33467386"/>
          <a:ext cx="8728364" cy="6840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77932</xdr:colOff>
      <xdr:row>187</xdr:row>
      <xdr:rowOff>112568</xdr:rowOff>
    </xdr:from>
    <xdr:to>
      <xdr:col>10</xdr:col>
      <xdr:colOff>658091</xdr:colOff>
      <xdr:row>187</xdr:row>
      <xdr:rowOff>112568</xdr:rowOff>
    </xdr:to>
    <xdr:cxnSp macro="">
      <xdr:nvCxnSpPr>
        <xdr:cNvPr id="121" name="Gerade Verbindung mit Pfeil 120">
          <a:extLst>
            <a:ext uri="{FF2B5EF4-FFF2-40B4-BE49-F238E27FC236}">
              <a16:creationId xmlns:a16="http://schemas.microsoft.com/office/drawing/2014/main" id="{00000000-0008-0000-0000-000079000000}"/>
            </a:ext>
          </a:extLst>
        </xdr:cNvPr>
        <xdr:cNvCxnSpPr/>
      </xdr:nvCxnSpPr>
      <xdr:spPr>
        <a:xfrm>
          <a:off x="8477250" y="35034682"/>
          <a:ext cx="580159" cy="0"/>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10</xdr:col>
      <xdr:colOff>95250</xdr:colOff>
      <xdr:row>199</xdr:row>
      <xdr:rowOff>51954</xdr:rowOff>
    </xdr:from>
    <xdr:to>
      <xdr:col>10</xdr:col>
      <xdr:colOff>741482</xdr:colOff>
      <xdr:row>199</xdr:row>
      <xdr:rowOff>162664</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1"/>
        <a:stretch>
          <a:fillRect/>
        </a:stretch>
      </xdr:blipFill>
      <xdr:spPr>
        <a:xfrm>
          <a:off x="8494568" y="37164818"/>
          <a:ext cx="646232" cy="110710"/>
        </a:xfrm>
        <a:prstGeom prst="rect">
          <a:avLst/>
        </a:prstGeom>
      </xdr:spPr>
    </xdr:pic>
    <xdr:clientData/>
  </xdr:twoCellAnchor>
  <xdr:twoCellAnchor>
    <xdr:from>
      <xdr:col>10</xdr:col>
      <xdr:colOff>424295</xdr:colOff>
      <xdr:row>201</xdr:row>
      <xdr:rowOff>173182</xdr:rowOff>
    </xdr:from>
    <xdr:to>
      <xdr:col>10</xdr:col>
      <xdr:colOff>762000</xdr:colOff>
      <xdr:row>203</xdr:row>
      <xdr:rowOff>51955</xdr:rowOff>
    </xdr:to>
    <xdr:cxnSp macro="">
      <xdr:nvCxnSpPr>
        <xdr:cNvPr id="10" name="Gerade Verbindung mit Pfeil 9">
          <a:extLst>
            <a:ext uri="{FF2B5EF4-FFF2-40B4-BE49-F238E27FC236}">
              <a16:creationId xmlns:a16="http://schemas.microsoft.com/office/drawing/2014/main" id="{00000000-0008-0000-0000-00000A000000}"/>
            </a:ext>
          </a:extLst>
        </xdr:cNvPr>
        <xdr:cNvCxnSpPr/>
      </xdr:nvCxnSpPr>
      <xdr:spPr>
        <a:xfrm flipV="1">
          <a:off x="8823613" y="37649727"/>
          <a:ext cx="337705" cy="242455"/>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0</xdr:col>
      <xdr:colOff>0</xdr:colOff>
      <xdr:row>94</xdr:row>
      <xdr:rowOff>0</xdr:rowOff>
    </xdr:from>
    <xdr:to>
      <xdr:col>12</xdr:col>
      <xdr:colOff>685800</xdr:colOff>
      <xdr:row>95</xdr:row>
      <xdr:rowOff>9525</xdr:rowOff>
    </xdr:to>
    <xdr:pic>
      <xdr:nvPicPr>
        <xdr:cNvPr id="59" name="Grafik 58">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0" y="17935575"/>
          <a:ext cx="107442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744682</xdr:colOff>
      <xdr:row>51</xdr:row>
      <xdr:rowOff>68407</xdr:rowOff>
    </xdr:from>
    <xdr:to>
      <xdr:col>10</xdr:col>
      <xdr:colOff>752475</xdr:colOff>
      <xdr:row>51</xdr:row>
      <xdr:rowOff>85725</xdr:rowOff>
    </xdr:to>
    <xdr:cxnSp macro="">
      <xdr:nvCxnSpPr>
        <xdr:cNvPr id="15" name="Gerade Verbindung mit Pfeil 14">
          <a:extLst>
            <a:ext uri="{FF2B5EF4-FFF2-40B4-BE49-F238E27FC236}">
              <a16:creationId xmlns:a16="http://schemas.microsoft.com/office/drawing/2014/main" id="{00000000-0008-0000-0000-00000F000000}"/>
            </a:ext>
          </a:extLst>
        </xdr:cNvPr>
        <xdr:cNvCxnSpPr/>
      </xdr:nvCxnSpPr>
      <xdr:spPr>
        <a:xfrm>
          <a:off x="5773882" y="10164907"/>
          <a:ext cx="3360593" cy="17318"/>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0</xdr:col>
      <xdr:colOff>0</xdr:colOff>
      <xdr:row>50</xdr:row>
      <xdr:rowOff>155863</xdr:rowOff>
    </xdr:from>
    <xdr:to>
      <xdr:col>9</xdr:col>
      <xdr:colOff>337705</xdr:colOff>
      <xdr:row>54</xdr:row>
      <xdr:rowOff>173553</xdr:rowOff>
    </xdr:to>
    <xdr:pic>
      <xdr:nvPicPr>
        <xdr:cNvPr id="45" name="Grafik 44">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0" y="10139795"/>
          <a:ext cx="7897091" cy="8139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57</xdr:row>
      <xdr:rowOff>95250</xdr:rowOff>
    </xdr:from>
    <xdr:to>
      <xdr:col>9</xdr:col>
      <xdr:colOff>831273</xdr:colOff>
      <xdr:row>58</xdr:row>
      <xdr:rowOff>107620</xdr:rowOff>
    </xdr:to>
    <xdr:pic>
      <xdr:nvPicPr>
        <xdr:cNvPr id="49" name="Grafik 48">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0" y="11352068"/>
          <a:ext cx="8390659" cy="2078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8661</xdr:colOff>
      <xdr:row>59</xdr:row>
      <xdr:rowOff>164523</xdr:rowOff>
    </xdr:from>
    <xdr:to>
      <xdr:col>9</xdr:col>
      <xdr:colOff>562841</xdr:colOff>
      <xdr:row>64</xdr:row>
      <xdr:rowOff>142629</xdr:rowOff>
    </xdr:to>
    <xdr:pic>
      <xdr:nvPicPr>
        <xdr:cNvPr id="53" name="Grafik 52">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661" y="11785023"/>
          <a:ext cx="8113566" cy="9698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97</xdr:row>
      <xdr:rowOff>181840</xdr:rowOff>
    </xdr:from>
    <xdr:to>
      <xdr:col>10</xdr:col>
      <xdr:colOff>355023</xdr:colOff>
      <xdr:row>102</xdr:row>
      <xdr:rowOff>56409</xdr:rowOff>
    </xdr:to>
    <xdr:pic>
      <xdr:nvPicPr>
        <xdr:cNvPr id="57" name="Grafik 56">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0" y="18738272"/>
          <a:ext cx="8754341" cy="8572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105</xdr:row>
      <xdr:rowOff>69273</xdr:rowOff>
    </xdr:from>
    <xdr:to>
      <xdr:col>10</xdr:col>
      <xdr:colOff>467590</xdr:colOff>
      <xdr:row>109</xdr:row>
      <xdr:rowOff>182213</xdr:rowOff>
    </xdr:to>
    <xdr:pic>
      <xdr:nvPicPr>
        <xdr:cNvPr id="60" name="Grafik 59">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0" y="20080432"/>
          <a:ext cx="8866908" cy="9092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25977</xdr:colOff>
      <xdr:row>126</xdr:row>
      <xdr:rowOff>69273</xdr:rowOff>
    </xdr:from>
    <xdr:to>
      <xdr:col>10</xdr:col>
      <xdr:colOff>199158</xdr:colOff>
      <xdr:row>127</xdr:row>
      <xdr:rowOff>90302</xdr:rowOff>
    </xdr:to>
    <xdr:pic>
      <xdr:nvPicPr>
        <xdr:cNvPr id="64" name="Grafik 63">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25977" y="23907750"/>
          <a:ext cx="8572499" cy="2164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120</xdr:row>
      <xdr:rowOff>51954</xdr:rowOff>
    </xdr:from>
    <xdr:to>
      <xdr:col>10</xdr:col>
      <xdr:colOff>103909</xdr:colOff>
      <xdr:row>124</xdr:row>
      <xdr:rowOff>185676</xdr:rowOff>
    </xdr:to>
    <xdr:pic>
      <xdr:nvPicPr>
        <xdr:cNvPr id="66" name="Grafik 65">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0" y="22799386"/>
          <a:ext cx="8503227" cy="9299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128</xdr:row>
      <xdr:rowOff>0</xdr:rowOff>
    </xdr:from>
    <xdr:to>
      <xdr:col>10</xdr:col>
      <xdr:colOff>86591</xdr:colOff>
      <xdr:row>133</xdr:row>
      <xdr:rowOff>16823</xdr:rowOff>
    </xdr:to>
    <xdr:pic>
      <xdr:nvPicPr>
        <xdr:cNvPr id="68" name="Grafik 67">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0" y="24202159"/>
          <a:ext cx="8485909" cy="10131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155</xdr:row>
      <xdr:rowOff>34635</xdr:rowOff>
    </xdr:from>
    <xdr:to>
      <xdr:col>10</xdr:col>
      <xdr:colOff>303067</xdr:colOff>
      <xdr:row>158</xdr:row>
      <xdr:rowOff>162049</xdr:rowOff>
    </xdr:to>
    <xdr:pic>
      <xdr:nvPicPr>
        <xdr:cNvPr id="70" name="Grafik 69">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0" y="29146499"/>
          <a:ext cx="8702385" cy="7187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160</xdr:row>
      <xdr:rowOff>86591</xdr:rowOff>
    </xdr:from>
    <xdr:to>
      <xdr:col>10</xdr:col>
      <xdr:colOff>311727</xdr:colOff>
      <xdr:row>161</xdr:row>
      <xdr:rowOff>107620</xdr:rowOff>
    </xdr:to>
    <xdr:pic>
      <xdr:nvPicPr>
        <xdr:cNvPr id="73" name="Grafik 72">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0" y="30107659"/>
          <a:ext cx="8711045" cy="2164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163</xdr:row>
      <xdr:rowOff>17319</xdr:rowOff>
    </xdr:from>
    <xdr:to>
      <xdr:col>10</xdr:col>
      <xdr:colOff>363682</xdr:colOff>
      <xdr:row>167</xdr:row>
      <xdr:rowOff>121600</xdr:rowOff>
    </xdr:to>
    <xdr:pic>
      <xdr:nvPicPr>
        <xdr:cNvPr id="78" name="Grafik 77">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0" y="30575251"/>
          <a:ext cx="8763000" cy="9005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188</xdr:row>
      <xdr:rowOff>60613</xdr:rowOff>
    </xdr:from>
    <xdr:to>
      <xdr:col>10</xdr:col>
      <xdr:colOff>346363</xdr:colOff>
      <xdr:row>192</xdr:row>
      <xdr:rowOff>40820</xdr:rowOff>
    </xdr:to>
    <xdr:pic>
      <xdr:nvPicPr>
        <xdr:cNvPr id="81" name="Grafik 8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24">
          <a:extLst>
            <a:ext uri="{28A0092B-C50C-407E-A947-70E740481C1C}">
              <a14:useLocalDpi xmlns:a14="http://schemas.microsoft.com/office/drawing/2010/main" val="0"/>
            </a:ext>
          </a:extLst>
        </a:blip>
        <a:srcRect/>
        <a:stretch>
          <a:fillRect/>
        </a:stretch>
      </xdr:blipFill>
      <xdr:spPr bwMode="auto">
        <a:xfrm>
          <a:off x="0" y="35173227"/>
          <a:ext cx="8745681" cy="7619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200</xdr:row>
      <xdr:rowOff>71869</xdr:rowOff>
    </xdr:from>
    <xdr:to>
      <xdr:col>10</xdr:col>
      <xdr:colOff>372340</xdr:colOff>
      <xdr:row>204</xdr:row>
      <xdr:rowOff>116154</xdr:rowOff>
    </xdr:to>
    <xdr:pic>
      <xdr:nvPicPr>
        <xdr:cNvPr id="86" name="Grafik 85">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25">
          <a:extLst>
            <a:ext uri="{28A0092B-C50C-407E-A947-70E740481C1C}">
              <a14:useLocalDpi xmlns:a14="http://schemas.microsoft.com/office/drawing/2010/main" val="0"/>
            </a:ext>
          </a:extLst>
        </a:blip>
        <a:srcRect/>
        <a:stretch>
          <a:fillRect/>
        </a:stretch>
      </xdr:blipFill>
      <xdr:spPr bwMode="auto">
        <a:xfrm>
          <a:off x="0" y="39095794"/>
          <a:ext cx="8754340" cy="8062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485776</xdr:colOff>
      <xdr:row>91</xdr:row>
      <xdr:rowOff>133350</xdr:rowOff>
    </xdr:from>
    <xdr:to>
      <xdr:col>11</xdr:col>
      <xdr:colOff>0</xdr:colOff>
      <xdr:row>94</xdr:row>
      <xdr:rowOff>9525</xdr:rowOff>
    </xdr:to>
    <xdr:cxnSp macro="">
      <xdr:nvCxnSpPr>
        <xdr:cNvPr id="42" name="Gerade Verbindung mit Pfeil 41">
          <a:extLst>
            <a:ext uri="{FF2B5EF4-FFF2-40B4-BE49-F238E27FC236}">
              <a16:creationId xmlns:a16="http://schemas.microsoft.com/office/drawing/2014/main" id="{6F68900E-0279-4889-B360-9420E9098B79}"/>
            </a:ext>
          </a:extLst>
        </xdr:cNvPr>
        <xdr:cNvCxnSpPr/>
      </xdr:nvCxnSpPr>
      <xdr:spPr>
        <a:xfrm flipH="1">
          <a:off x="8867776" y="18268950"/>
          <a:ext cx="352424" cy="419100"/>
        </a:xfrm>
        <a:prstGeom prst="straightConnector1">
          <a:avLst/>
        </a:prstGeom>
        <a:ln>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0</xdr:col>
      <xdr:colOff>1</xdr:colOff>
      <xdr:row>231</xdr:row>
      <xdr:rowOff>0</xdr:rowOff>
    </xdr:from>
    <xdr:to>
      <xdr:col>10</xdr:col>
      <xdr:colOff>609601</xdr:colOff>
      <xdr:row>235</xdr:row>
      <xdr:rowOff>130609</xdr:rowOff>
    </xdr:to>
    <xdr:pic>
      <xdr:nvPicPr>
        <xdr:cNvPr id="2" name="Grafik 1">
          <a:extLst>
            <a:ext uri="{FF2B5EF4-FFF2-40B4-BE49-F238E27FC236}">
              <a16:creationId xmlns:a16="http://schemas.microsoft.com/office/drawing/2014/main" id="{2CB9DDD2-954F-4E63-82A6-5373A2D33BC4}"/>
            </a:ext>
          </a:extLst>
        </xdr:cNvPr>
        <xdr:cNvPicPr>
          <a:picLocks noChangeAspect="1"/>
        </xdr:cNvPicPr>
      </xdr:nvPicPr>
      <xdr:blipFill>
        <a:blip xmlns:r="http://schemas.openxmlformats.org/officeDocument/2006/relationships" r:embed="rId26"/>
        <a:stretch>
          <a:fillRect/>
        </a:stretch>
      </xdr:blipFill>
      <xdr:spPr>
        <a:xfrm>
          <a:off x="1" y="43595925"/>
          <a:ext cx="8991600" cy="892609"/>
        </a:xfrm>
        <a:prstGeom prst="rect">
          <a:avLst/>
        </a:prstGeom>
      </xdr:spPr>
    </xdr:pic>
    <xdr:clientData/>
  </xdr:twoCellAnchor>
  <xdr:twoCellAnchor editAs="oneCell">
    <xdr:from>
      <xdr:col>0</xdr:col>
      <xdr:colOff>0</xdr:colOff>
      <xdr:row>236</xdr:row>
      <xdr:rowOff>175031</xdr:rowOff>
    </xdr:from>
    <xdr:to>
      <xdr:col>13</xdr:col>
      <xdr:colOff>142875</xdr:colOff>
      <xdr:row>242</xdr:row>
      <xdr:rowOff>123667</xdr:rowOff>
    </xdr:to>
    <xdr:pic>
      <xdr:nvPicPr>
        <xdr:cNvPr id="8" name="Grafik 7">
          <a:extLst>
            <a:ext uri="{FF2B5EF4-FFF2-40B4-BE49-F238E27FC236}">
              <a16:creationId xmlns:a16="http://schemas.microsoft.com/office/drawing/2014/main" id="{FCB9C1C3-3C2C-4C02-BE8D-12921299B2BB}"/>
            </a:ext>
          </a:extLst>
        </xdr:cNvPr>
        <xdr:cNvPicPr>
          <a:picLocks noChangeAspect="1"/>
        </xdr:cNvPicPr>
      </xdr:nvPicPr>
      <xdr:blipFill>
        <a:blip xmlns:r="http://schemas.openxmlformats.org/officeDocument/2006/relationships" r:embed="rId27"/>
        <a:stretch>
          <a:fillRect/>
        </a:stretch>
      </xdr:blipFill>
      <xdr:spPr>
        <a:xfrm>
          <a:off x="0" y="44723456"/>
          <a:ext cx="11039475" cy="1091636"/>
        </a:xfrm>
        <a:prstGeom prst="rect">
          <a:avLst/>
        </a:prstGeom>
      </xdr:spPr>
    </xdr:pic>
    <xdr:clientData/>
  </xdr:twoCellAnchor>
  <xdr:twoCellAnchor editAs="oneCell">
    <xdr:from>
      <xdr:col>0</xdr:col>
      <xdr:colOff>0</xdr:colOff>
      <xdr:row>216</xdr:row>
      <xdr:rowOff>190499</xdr:rowOff>
    </xdr:from>
    <xdr:to>
      <xdr:col>10</xdr:col>
      <xdr:colOff>708610</xdr:colOff>
      <xdr:row>221</xdr:row>
      <xdr:rowOff>180974</xdr:rowOff>
    </xdr:to>
    <xdr:pic>
      <xdr:nvPicPr>
        <xdr:cNvPr id="13" name="Grafik 12">
          <a:extLst>
            <a:ext uri="{FF2B5EF4-FFF2-40B4-BE49-F238E27FC236}">
              <a16:creationId xmlns:a16="http://schemas.microsoft.com/office/drawing/2014/main" id="{4DCAE8AA-0455-4808-844A-F6BD432F1C8A}"/>
            </a:ext>
          </a:extLst>
        </xdr:cNvPr>
        <xdr:cNvPicPr>
          <a:picLocks noChangeAspect="1"/>
        </xdr:cNvPicPr>
      </xdr:nvPicPr>
      <xdr:blipFill>
        <a:blip xmlns:r="http://schemas.openxmlformats.org/officeDocument/2006/relationships" r:embed="rId28"/>
        <a:stretch>
          <a:fillRect/>
        </a:stretch>
      </xdr:blipFill>
      <xdr:spPr>
        <a:xfrm>
          <a:off x="0" y="42262424"/>
          <a:ext cx="9090610" cy="942975"/>
        </a:xfrm>
        <a:prstGeom prst="rect">
          <a:avLst/>
        </a:prstGeom>
      </xdr:spPr>
    </xdr:pic>
    <xdr:clientData/>
  </xdr:twoCellAnchor>
  <xdr:twoCellAnchor editAs="oneCell">
    <xdr:from>
      <xdr:col>6</xdr:col>
      <xdr:colOff>638175</xdr:colOff>
      <xdr:row>17</xdr:row>
      <xdr:rowOff>123271</xdr:rowOff>
    </xdr:from>
    <xdr:to>
      <xdr:col>17</xdr:col>
      <xdr:colOff>161925</xdr:colOff>
      <xdr:row>23</xdr:row>
      <xdr:rowOff>85548</xdr:rowOff>
    </xdr:to>
    <xdr:pic>
      <xdr:nvPicPr>
        <xdr:cNvPr id="12" name="Grafik 11">
          <a:extLst>
            <a:ext uri="{FF2B5EF4-FFF2-40B4-BE49-F238E27FC236}">
              <a16:creationId xmlns:a16="http://schemas.microsoft.com/office/drawing/2014/main" id="{F7A448BD-D885-4346-BBF1-F47B38ED5D0C}"/>
            </a:ext>
          </a:extLst>
        </xdr:cNvPr>
        <xdr:cNvPicPr>
          <a:picLocks noChangeAspect="1"/>
        </xdr:cNvPicPr>
      </xdr:nvPicPr>
      <xdr:blipFill>
        <a:blip xmlns:r="http://schemas.openxmlformats.org/officeDocument/2006/relationships" r:embed="rId29"/>
        <a:stretch>
          <a:fillRect/>
        </a:stretch>
      </xdr:blipFill>
      <xdr:spPr>
        <a:xfrm>
          <a:off x="5667375" y="4095196"/>
          <a:ext cx="8743950" cy="1095752"/>
        </a:xfrm>
        <a:prstGeom prst="rect">
          <a:avLst/>
        </a:prstGeom>
      </xdr:spPr>
    </xdr:pic>
    <xdr:clientData/>
  </xdr:twoCellAnchor>
  <xdr:twoCellAnchor editAs="oneCell">
    <xdr:from>
      <xdr:col>0</xdr:col>
      <xdr:colOff>128330</xdr:colOff>
      <xdr:row>33</xdr:row>
      <xdr:rowOff>85725</xdr:rowOff>
    </xdr:from>
    <xdr:to>
      <xdr:col>10</xdr:col>
      <xdr:colOff>719277</xdr:colOff>
      <xdr:row>42</xdr:row>
      <xdr:rowOff>19050</xdr:rowOff>
    </xdr:to>
    <xdr:pic>
      <xdr:nvPicPr>
        <xdr:cNvPr id="20" name="Grafik 19">
          <a:extLst>
            <a:ext uri="{FF2B5EF4-FFF2-40B4-BE49-F238E27FC236}">
              <a16:creationId xmlns:a16="http://schemas.microsoft.com/office/drawing/2014/main" id="{AA86D659-2BDC-4DD1-97BF-337DC9230CC4}"/>
            </a:ext>
          </a:extLst>
        </xdr:cNvPr>
        <xdr:cNvPicPr>
          <a:picLocks noChangeAspect="1"/>
        </xdr:cNvPicPr>
      </xdr:nvPicPr>
      <xdr:blipFill>
        <a:blip xmlns:r="http://schemas.openxmlformats.org/officeDocument/2006/relationships" r:embed="rId30"/>
        <a:stretch>
          <a:fillRect/>
        </a:stretch>
      </xdr:blipFill>
      <xdr:spPr>
        <a:xfrm>
          <a:off x="128330" y="6743700"/>
          <a:ext cx="8972947" cy="1628775"/>
        </a:xfrm>
        <a:prstGeom prst="rect">
          <a:avLst/>
        </a:prstGeom>
      </xdr:spPr>
    </xdr:pic>
    <xdr:clientData/>
  </xdr:twoCellAnchor>
  <xdr:twoCellAnchor>
    <xdr:from>
      <xdr:col>1</xdr:col>
      <xdr:colOff>781915</xdr:colOff>
      <xdr:row>38</xdr:row>
      <xdr:rowOff>93516</xdr:rowOff>
    </xdr:from>
    <xdr:to>
      <xdr:col>9</xdr:col>
      <xdr:colOff>773266</xdr:colOff>
      <xdr:row>40</xdr:row>
      <xdr:rowOff>35502</xdr:rowOff>
    </xdr:to>
    <xdr:sp macro="" textlink="">
      <xdr:nvSpPr>
        <xdr:cNvPr id="14" name="Legende mit Linie 2 13">
          <a:extLst>
            <a:ext uri="{FF2B5EF4-FFF2-40B4-BE49-F238E27FC236}">
              <a16:creationId xmlns:a16="http://schemas.microsoft.com/office/drawing/2014/main" id="{00000000-0008-0000-0000-00000E000000}"/>
            </a:ext>
          </a:extLst>
        </xdr:cNvPr>
        <xdr:cNvSpPr/>
      </xdr:nvSpPr>
      <xdr:spPr>
        <a:xfrm rot="10800000" flipV="1">
          <a:off x="1620115" y="7703991"/>
          <a:ext cx="6696951" cy="303936"/>
        </a:xfrm>
        <a:prstGeom prst="borderCallout2">
          <a:avLst>
            <a:gd name="adj1" fmla="val 95776"/>
            <a:gd name="adj2" fmla="val -84"/>
            <a:gd name="adj3" fmla="val 270049"/>
            <a:gd name="adj4" fmla="val -4295"/>
            <a:gd name="adj5" fmla="val 419546"/>
            <a:gd name="adj6" fmla="val -13432"/>
          </a:avLst>
        </a:prstGeom>
        <a:solidFill>
          <a:schemeClr val="bg1">
            <a:lumMod val="85000"/>
            <a:alpha val="49000"/>
          </a:schemeClr>
        </a:solidFill>
        <a:ln>
          <a:solidFill>
            <a:schemeClr val="tx1"/>
          </a:solidFill>
          <a:tailEnd type="arrow"/>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cene3d>
            <a:camera prst="orthographicFront">
              <a:rot lat="10800000" lon="10800000" rev="10800000"/>
            </a:camera>
            <a:lightRig rig="threePt" dir="t"/>
          </a:scene3d>
        </a:bodyPr>
        <a:lstStyle/>
        <a:p>
          <a:pPr algn="l"/>
          <a:r>
            <a:rPr lang="de-DE" sz="1100">
              <a:solidFill>
                <a:schemeClr val="tx1"/>
              </a:solidFill>
              <a:effectLst/>
            </a:rPr>
            <a:t>Bitte</a:t>
          </a:r>
          <a:r>
            <a:rPr lang="de-DE" sz="1100" baseline="0">
              <a:solidFill>
                <a:schemeClr val="tx1"/>
              </a:solidFill>
              <a:effectLst/>
            </a:rPr>
            <a:t> ausfüllen</a:t>
          </a:r>
          <a:endParaRPr lang="de-DE" sz="1100">
            <a:solidFill>
              <a:schemeClr val="tx1"/>
            </a:solidFill>
            <a:effectLst/>
          </a:endParaRPr>
        </a:p>
      </xdr:txBody>
    </xdr:sp>
    <xdr:clientData/>
  </xdr:twoCellAnchor>
  <xdr:twoCellAnchor editAs="oneCell">
    <xdr:from>
      <xdr:col>0</xdr:col>
      <xdr:colOff>28576</xdr:colOff>
      <xdr:row>69</xdr:row>
      <xdr:rowOff>9524</xdr:rowOff>
    </xdr:from>
    <xdr:to>
      <xdr:col>10</xdr:col>
      <xdr:colOff>25573</xdr:colOff>
      <xdr:row>78</xdr:row>
      <xdr:rowOff>10176</xdr:rowOff>
    </xdr:to>
    <xdr:pic>
      <xdr:nvPicPr>
        <xdr:cNvPr id="22" name="Grafik 21">
          <a:extLst>
            <a:ext uri="{FF2B5EF4-FFF2-40B4-BE49-F238E27FC236}">
              <a16:creationId xmlns:a16="http://schemas.microsoft.com/office/drawing/2014/main" id="{66632EDA-D1DB-4611-B399-984338A9C416}"/>
            </a:ext>
          </a:extLst>
        </xdr:cNvPr>
        <xdr:cNvPicPr>
          <a:picLocks noChangeAspect="1"/>
        </xdr:cNvPicPr>
      </xdr:nvPicPr>
      <xdr:blipFill>
        <a:blip xmlns:r="http://schemas.openxmlformats.org/officeDocument/2006/relationships" r:embed="rId31"/>
        <a:stretch>
          <a:fillRect/>
        </a:stretch>
      </xdr:blipFill>
      <xdr:spPr>
        <a:xfrm>
          <a:off x="28576" y="13782674"/>
          <a:ext cx="8378997" cy="1724677"/>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pageSetUpPr fitToPage="1"/>
  </sheetPr>
  <dimension ref="A1:AA8122"/>
  <sheetViews>
    <sheetView showGridLines="0" topLeftCell="A25" zoomScaleNormal="100" workbookViewId="0">
      <selection activeCell="F5" sqref="F5"/>
    </sheetView>
  </sheetViews>
  <sheetFormatPr baseColWidth="10" defaultRowHeight="14.25" x14ac:dyDescent="0.2"/>
  <cols>
    <col min="26" max="26" width="8.875" customWidth="1"/>
    <col min="27" max="27" width="0.75" customWidth="1"/>
  </cols>
  <sheetData>
    <row r="1" spans="1:19" s="61" customFormat="1" ht="16.5" thickBot="1" x14ac:dyDescent="0.3">
      <c r="A1" s="182" t="s">
        <v>55</v>
      </c>
      <c r="B1" s="182"/>
      <c r="C1" s="182"/>
    </row>
    <row r="2" spans="1:19" s="61" customFormat="1" ht="18" customHeight="1" x14ac:dyDescent="0.25">
      <c r="A2" s="15"/>
      <c r="B2" s="15"/>
      <c r="C2" s="15"/>
      <c r="H2" s="244" t="s">
        <v>158</v>
      </c>
      <c r="I2" s="245"/>
      <c r="J2" s="245"/>
      <c r="K2" s="245"/>
      <c r="L2" s="245"/>
      <c r="M2" s="245"/>
      <c r="N2" s="245"/>
      <c r="O2" s="246"/>
    </row>
    <row r="3" spans="1:19" s="61" customFormat="1" x14ac:dyDescent="0.2">
      <c r="A3" s="61" t="s">
        <v>58</v>
      </c>
      <c r="H3" s="247"/>
      <c r="I3" s="248"/>
      <c r="J3" s="248"/>
      <c r="K3" s="248"/>
      <c r="L3" s="248"/>
      <c r="M3" s="248"/>
      <c r="N3" s="248"/>
      <c r="O3" s="249"/>
    </row>
    <row r="4" spans="1:19" s="179" customFormat="1" x14ac:dyDescent="0.2">
      <c r="A4" s="179" t="s">
        <v>143</v>
      </c>
      <c r="H4" s="247"/>
      <c r="I4" s="248"/>
      <c r="J4" s="248"/>
      <c r="K4" s="248"/>
      <c r="L4" s="248"/>
      <c r="M4" s="248"/>
      <c r="N4" s="248"/>
      <c r="O4" s="249"/>
    </row>
    <row r="5" spans="1:19" s="61" customFormat="1" ht="15" thickBot="1" x14ac:dyDescent="0.25">
      <c r="H5" s="250"/>
      <c r="I5" s="251"/>
      <c r="J5" s="251"/>
      <c r="K5" s="251"/>
      <c r="L5" s="251"/>
      <c r="M5" s="251"/>
      <c r="N5" s="251"/>
      <c r="O5" s="252"/>
    </row>
    <row r="6" spans="1:19" ht="15.75" x14ac:dyDescent="0.25">
      <c r="A6" s="96" t="s">
        <v>21</v>
      </c>
      <c r="B6" s="97"/>
      <c r="C6" s="97"/>
      <c r="D6" s="97"/>
      <c r="J6" s="62"/>
      <c r="K6" s="62"/>
      <c r="L6" s="62"/>
      <c r="M6" s="62"/>
      <c r="N6" s="62"/>
      <c r="O6" s="62"/>
      <c r="P6" s="62"/>
    </row>
    <row r="7" spans="1:19" s="61" customFormat="1" ht="15.75" x14ac:dyDescent="0.25">
      <c r="A7" s="96"/>
      <c r="B7" s="97"/>
      <c r="C7" s="97"/>
      <c r="D7" s="97"/>
      <c r="J7" s="62"/>
      <c r="K7" s="62"/>
      <c r="L7" s="62"/>
      <c r="M7" s="62"/>
      <c r="N7" s="62"/>
      <c r="O7" s="62"/>
      <c r="P7" s="62"/>
    </row>
    <row r="8" spans="1:19" s="61" customFormat="1" ht="45" customHeight="1" x14ac:dyDescent="0.2">
      <c r="A8" s="260" t="s">
        <v>161</v>
      </c>
      <c r="B8" s="260"/>
      <c r="C8" s="260"/>
      <c r="D8" s="260"/>
      <c r="E8" s="260"/>
      <c r="F8" s="260"/>
      <c r="G8" s="260"/>
      <c r="H8" s="260"/>
      <c r="I8" s="260"/>
      <c r="J8" s="260"/>
      <c r="K8" s="260"/>
      <c r="L8" s="260"/>
      <c r="M8" s="260"/>
      <c r="N8" s="260"/>
      <c r="O8" s="260"/>
      <c r="P8" s="260"/>
      <c r="Q8" s="260"/>
      <c r="R8" s="260"/>
      <c r="S8" s="260"/>
    </row>
    <row r="9" spans="1:19" x14ac:dyDescent="0.2">
      <c r="J9" s="181"/>
    </row>
    <row r="10" spans="1:19" s="61" customFormat="1" x14ac:dyDescent="0.2">
      <c r="A10" s="183" t="s">
        <v>149</v>
      </c>
      <c r="B10" s="183"/>
      <c r="C10" s="183"/>
      <c r="D10" s="183"/>
      <c r="E10" s="183"/>
      <c r="F10" s="183"/>
      <c r="G10" s="183"/>
      <c r="H10" s="183"/>
      <c r="I10" s="183"/>
      <c r="J10" s="183"/>
      <c r="K10" s="183"/>
      <c r="L10" s="183"/>
      <c r="M10" s="183"/>
      <c r="N10" s="183"/>
      <c r="O10" s="183"/>
      <c r="P10" s="183"/>
    </row>
    <row r="11" spans="1:19" s="61" customFormat="1" x14ac:dyDescent="0.2"/>
    <row r="12" spans="1:19" s="61" customFormat="1" ht="31.7" customHeight="1" x14ac:dyDescent="0.2">
      <c r="A12" s="260" t="s">
        <v>150</v>
      </c>
      <c r="B12" s="260"/>
      <c r="C12" s="260"/>
      <c r="D12" s="260"/>
      <c r="E12" s="260"/>
      <c r="F12" s="260"/>
      <c r="G12" s="260"/>
      <c r="H12" s="260"/>
      <c r="I12" s="260"/>
      <c r="J12" s="260"/>
      <c r="K12" s="260"/>
      <c r="L12" s="260"/>
      <c r="M12" s="260"/>
      <c r="N12" s="260"/>
      <c r="O12" s="260"/>
      <c r="P12" s="260"/>
      <c r="Q12" s="260"/>
      <c r="R12" s="260"/>
      <c r="S12" s="260"/>
    </row>
    <row r="13" spans="1:19" s="61" customFormat="1" x14ac:dyDescent="0.2"/>
    <row r="14" spans="1:19" x14ac:dyDescent="0.2">
      <c r="J14" s="91"/>
      <c r="K14" s="91"/>
      <c r="L14" s="267" t="s">
        <v>61</v>
      </c>
      <c r="M14" s="267"/>
      <c r="N14" s="267"/>
      <c r="O14" s="267"/>
      <c r="P14" s="267"/>
      <c r="Q14" s="267"/>
      <c r="R14" s="267"/>
      <c r="S14" s="267"/>
    </row>
    <row r="15" spans="1:19" x14ac:dyDescent="0.2">
      <c r="J15" s="91"/>
      <c r="K15" s="91"/>
      <c r="L15" s="267"/>
      <c r="M15" s="267"/>
      <c r="N15" s="267"/>
      <c r="O15" s="267"/>
      <c r="P15" s="267"/>
      <c r="Q15" s="267"/>
      <c r="R15" s="267"/>
      <c r="S15" s="267"/>
    </row>
    <row r="16" spans="1:19" x14ac:dyDescent="0.2">
      <c r="J16" s="91"/>
      <c r="K16" s="91"/>
      <c r="L16" s="267"/>
      <c r="M16" s="267"/>
      <c r="N16" s="267"/>
      <c r="O16" s="267"/>
      <c r="P16" s="267"/>
      <c r="Q16" s="267"/>
      <c r="R16" s="267"/>
      <c r="S16" s="267"/>
    </row>
    <row r="17" spans="1:27" x14ac:dyDescent="0.2">
      <c r="J17" s="91"/>
      <c r="K17" s="91"/>
      <c r="L17" s="91"/>
      <c r="M17" s="91"/>
      <c r="N17" s="91"/>
      <c r="O17" s="91"/>
      <c r="P17" s="91"/>
    </row>
    <row r="18" spans="1:27" x14ac:dyDescent="0.2">
      <c r="J18" s="91"/>
      <c r="K18" s="91"/>
      <c r="L18" s="91"/>
      <c r="M18" s="91"/>
      <c r="N18" s="91"/>
      <c r="O18" s="91"/>
      <c r="P18" s="91"/>
    </row>
    <row r="19" spans="1:27" ht="15" x14ac:dyDescent="0.2">
      <c r="J19" s="91"/>
      <c r="K19" s="91"/>
      <c r="L19" s="91"/>
      <c r="M19" s="91"/>
      <c r="N19" s="91"/>
      <c r="O19" s="91"/>
      <c r="P19" s="91"/>
      <c r="AA19" s="123">
        <v>0</v>
      </c>
    </row>
    <row r="20" spans="1:27" ht="15" x14ac:dyDescent="0.2">
      <c r="J20" s="91"/>
      <c r="K20" s="91"/>
      <c r="L20" s="91"/>
      <c r="M20" s="91"/>
      <c r="N20" s="91"/>
      <c r="O20" s="91"/>
      <c r="P20" s="91"/>
      <c r="AA20" s="123">
        <v>0.25</v>
      </c>
    </row>
    <row r="21" spans="1:27" ht="15" x14ac:dyDescent="0.2">
      <c r="AA21" s="123">
        <v>0.5</v>
      </c>
    </row>
    <row r="22" spans="1:27" ht="15" x14ac:dyDescent="0.2">
      <c r="AA22" s="123">
        <v>0.75</v>
      </c>
    </row>
    <row r="23" spans="1:27" ht="15" x14ac:dyDescent="0.2">
      <c r="AA23" s="123">
        <v>1</v>
      </c>
    </row>
    <row r="24" spans="1:27" ht="15" x14ac:dyDescent="0.2">
      <c r="AA24" s="123">
        <v>1.25</v>
      </c>
    </row>
    <row r="25" spans="1:27" ht="15" x14ac:dyDescent="0.2">
      <c r="AA25" s="123">
        <v>1.5</v>
      </c>
    </row>
    <row r="26" spans="1:27" ht="15" x14ac:dyDescent="0.2">
      <c r="AA26" s="123">
        <v>1.75</v>
      </c>
    </row>
    <row r="27" spans="1:27" ht="15" x14ac:dyDescent="0.2">
      <c r="AA27" s="123">
        <v>2</v>
      </c>
    </row>
    <row r="28" spans="1:27" ht="15" x14ac:dyDescent="0.2">
      <c r="L28" s="268"/>
      <c r="M28" s="183"/>
      <c r="N28" s="183"/>
      <c r="O28" s="183"/>
      <c r="AA28" s="123">
        <v>2.25</v>
      </c>
    </row>
    <row r="29" spans="1:27" s="61" customFormat="1" ht="15" x14ac:dyDescent="0.2">
      <c r="A29" s="124" t="s">
        <v>59</v>
      </c>
      <c r="L29" s="63"/>
      <c r="AA29" s="123">
        <v>2.5</v>
      </c>
    </row>
    <row r="30" spans="1:27" s="61" customFormat="1" ht="15" x14ac:dyDescent="0.2">
      <c r="A30" s="61" t="s">
        <v>83</v>
      </c>
      <c r="L30" s="63"/>
      <c r="AA30" s="123">
        <v>2.75</v>
      </c>
    </row>
    <row r="31" spans="1:27" s="61" customFormat="1" ht="15" customHeight="1" thickBot="1" x14ac:dyDescent="0.25">
      <c r="AA31" s="123">
        <v>3</v>
      </c>
    </row>
    <row r="32" spans="1:27" s="90" customFormat="1" ht="15" x14ac:dyDescent="0.2">
      <c r="L32" s="261" t="s">
        <v>115</v>
      </c>
      <c r="M32" s="262"/>
      <c r="N32" s="262"/>
      <c r="O32" s="262"/>
      <c r="P32" s="262"/>
      <c r="Q32" s="262"/>
      <c r="R32" s="262"/>
      <c r="S32" s="263"/>
      <c r="AA32" s="123">
        <v>3.25</v>
      </c>
    </row>
    <row r="33" spans="12:27" s="90" customFormat="1" ht="15.75" thickBot="1" x14ac:dyDescent="0.25">
      <c r="L33" s="264"/>
      <c r="M33" s="265"/>
      <c r="N33" s="265"/>
      <c r="O33" s="265"/>
      <c r="P33" s="265"/>
      <c r="Q33" s="265"/>
      <c r="R33" s="265"/>
      <c r="S33" s="266"/>
      <c r="AA33" s="123">
        <v>3.5</v>
      </c>
    </row>
    <row r="34" spans="12:27" s="61" customFormat="1" ht="15" x14ac:dyDescent="0.2">
      <c r="L34" s="261" t="s">
        <v>84</v>
      </c>
      <c r="M34" s="262"/>
      <c r="N34" s="262"/>
      <c r="O34" s="262"/>
      <c r="P34" s="262"/>
      <c r="Q34" s="262"/>
      <c r="R34" s="262"/>
      <c r="S34" s="263"/>
      <c r="AA34" s="123">
        <v>3.75</v>
      </c>
    </row>
    <row r="35" spans="12:27" s="61" customFormat="1" ht="15.75" thickBot="1" x14ac:dyDescent="0.25">
      <c r="L35" s="264"/>
      <c r="M35" s="265"/>
      <c r="N35" s="265"/>
      <c r="O35" s="265"/>
      <c r="P35" s="265"/>
      <c r="Q35" s="265"/>
      <c r="R35" s="265"/>
      <c r="S35" s="266"/>
      <c r="AA35" s="123">
        <v>4</v>
      </c>
    </row>
    <row r="36" spans="12:27" s="61" customFormat="1" ht="15" x14ac:dyDescent="0.2">
      <c r="L36" s="192" t="s">
        <v>116</v>
      </c>
      <c r="M36" s="193"/>
      <c r="N36" s="193"/>
      <c r="O36" s="193"/>
      <c r="P36" s="193"/>
      <c r="Q36" s="193"/>
      <c r="R36" s="193"/>
      <c r="S36" s="194"/>
      <c r="AA36" s="123">
        <v>4.25</v>
      </c>
    </row>
    <row r="37" spans="12:27" s="61" customFormat="1" ht="14.25" customHeight="1" x14ac:dyDescent="0.2">
      <c r="L37" s="198"/>
      <c r="M37" s="199"/>
      <c r="N37" s="199"/>
      <c r="O37" s="199"/>
      <c r="P37" s="199"/>
      <c r="Q37" s="199"/>
      <c r="R37" s="199"/>
      <c r="S37" s="200"/>
      <c r="AA37" s="123">
        <v>4.5</v>
      </c>
    </row>
    <row r="38" spans="12:27" s="61" customFormat="1" ht="14.25" customHeight="1" thickBot="1" x14ac:dyDescent="0.25">
      <c r="L38" s="195"/>
      <c r="M38" s="196"/>
      <c r="N38" s="196"/>
      <c r="O38" s="196"/>
      <c r="P38" s="196"/>
      <c r="Q38" s="196"/>
      <c r="R38" s="196"/>
      <c r="S38" s="197"/>
      <c r="AA38" s="123">
        <v>4.75</v>
      </c>
    </row>
    <row r="39" spans="12:27" s="61" customFormat="1" ht="14.25" customHeight="1" x14ac:dyDescent="0.2">
      <c r="L39" s="186" t="s">
        <v>151</v>
      </c>
      <c r="M39" s="187"/>
      <c r="N39" s="187"/>
      <c r="O39" s="187"/>
      <c r="P39" s="187"/>
      <c r="Q39" s="187"/>
      <c r="R39" s="187"/>
      <c r="S39" s="188"/>
      <c r="AA39" s="123">
        <v>5</v>
      </c>
    </row>
    <row r="40" spans="12:27" s="61" customFormat="1" ht="14.25" customHeight="1" x14ac:dyDescent="0.2">
      <c r="L40" s="269"/>
      <c r="M40" s="270"/>
      <c r="N40" s="270"/>
      <c r="O40" s="270"/>
      <c r="P40" s="270"/>
      <c r="Q40" s="270"/>
      <c r="R40" s="270"/>
      <c r="S40" s="271"/>
      <c r="AA40" s="123">
        <v>5.25</v>
      </c>
    </row>
    <row r="41" spans="12:27" s="61" customFormat="1" ht="15" customHeight="1" x14ac:dyDescent="0.2">
      <c r="L41" s="269"/>
      <c r="M41" s="270"/>
      <c r="N41" s="270"/>
      <c r="O41" s="270"/>
      <c r="P41" s="270"/>
      <c r="Q41" s="270"/>
      <c r="R41" s="270"/>
      <c r="S41" s="271"/>
      <c r="AA41" s="123">
        <v>5.5</v>
      </c>
    </row>
    <row r="42" spans="12:27" s="61" customFormat="1" ht="15.75" thickBot="1" x14ac:dyDescent="0.25">
      <c r="L42" s="189"/>
      <c r="M42" s="190"/>
      <c r="N42" s="190"/>
      <c r="O42" s="190"/>
      <c r="P42" s="190"/>
      <c r="Q42" s="190"/>
      <c r="R42" s="190"/>
      <c r="S42" s="191"/>
      <c r="AA42" s="123">
        <v>5.75</v>
      </c>
    </row>
    <row r="43" spans="12:27" s="61" customFormat="1" ht="15" x14ac:dyDescent="0.2">
      <c r="L43" s="186" t="s">
        <v>85</v>
      </c>
      <c r="M43" s="187"/>
      <c r="N43" s="187"/>
      <c r="O43" s="187"/>
      <c r="P43" s="187"/>
      <c r="Q43" s="187"/>
      <c r="R43" s="187"/>
      <c r="S43" s="188"/>
      <c r="AA43" s="123">
        <v>6</v>
      </c>
    </row>
    <row r="44" spans="12:27" s="90" customFormat="1" ht="15.75" thickBot="1" x14ac:dyDescent="0.25">
      <c r="L44" s="189"/>
      <c r="M44" s="190"/>
      <c r="N44" s="190"/>
      <c r="O44" s="190"/>
      <c r="P44" s="190"/>
      <c r="Q44" s="190"/>
      <c r="R44" s="190"/>
      <c r="S44" s="191"/>
      <c r="AA44" s="123">
        <v>6.25</v>
      </c>
    </row>
    <row r="45" spans="12:27" ht="15" customHeight="1" x14ac:dyDescent="0.2">
      <c r="L45" s="272" t="s">
        <v>152</v>
      </c>
      <c r="M45" s="273"/>
      <c r="N45" s="273"/>
      <c r="O45" s="273"/>
      <c r="P45" s="273"/>
      <c r="Q45" s="273"/>
      <c r="R45" s="273"/>
      <c r="S45" s="274"/>
      <c r="AA45" s="123">
        <v>6.5</v>
      </c>
    </row>
    <row r="46" spans="12:27" ht="15" customHeight="1" x14ac:dyDescent="0.2">
      <c r="L46" s="275"/>
      <c r="M46" s="276"/>
      <c r="N46" s="276"/>
      <c r="O46" s="276"/>
      <c r="P46" s="276"/>
      <c r="Q46" s="276"/>
      <c r="R46" s="276"/>
      <c r="S46" s="277"/>
      <c r="AA46" s="123">
        <v>6.75</v>
      </c>
    </row>
    <row r="47" spans="12:27" ht="15" x14ac:dyDescent="0.2">
      <c r="L47" s="275"/>
      <c r="M47" s="276"/>
      <c r="N47" s="276"/>
      <c r="O47" s="276"/>
      <c r="P47" s="276"/>
      <c r="Q47" s="276"/>
      <c r="R47" s="276"/>
      <c r="S47" s="277"/>
      <c r="AA47" s="123">
        <v>7</v>
      </c>
    </row>
    <row r="48" spans="12:27" ht="15.75" thickBot="1" x14ac:dyDescent="0.25">
      <c r="L48" s="278"/>
      <c r="M48" s="279"/>
      <c r="N48" s="279"/>
      <c r="O48" s="279"/>
      <c r="P48" s="279"/>
      <c r="Q48" s="279"/>
      <c r="R48" s="279"/>
      <c r="S48" s="280"/>
      <c r="AA48" s="123">
        <v>7.25</v>
      </c>
    </row>
    <row r="49" spans="1:27" s="90" customFormat="1" ht="15" x14ac:dyDescent="0.2">
      <c r="L49" s="180"/>
      <c r="M49" s="180"/>
      <c r="N49" s="180"/>
      <c r="O49" s="180"/>
      <c r="P49" s="180"/>
      <c r="Q49" s="180"/>
      <c r="R49" s="180"/>
      <c r="S49" s="180"/>
      <c r="AA49" s="123">
        <v>7.5</v>
      </c>
    </row>
    <row r="50" spans="1:27" s="90" customFormat="1" ht="15.75" thickBot="1" x14ac:dyDescent="0.25">
      <c r="A50" s="90" t="s">
        <v>60</v>
      </c>
      <c r="AA50" s="123">
        <v>7.75</v>
      </c>
    </row>
    <row r="51" spans="1:27" s="90" customFormat="1" ht="15" x14ac:dyDescent="0.2">
      <c r="L51" s="192" t="s">
        <v>144</v>
      </c>
      <c r="M51" s="193"/>
      <c r="N51" s="193"/>
      <c r="O51" s="193"/>
      <c r="P51" s="193"/>
      <c r="Q51" s="193"/>
      <c r="R51" s="193"/>
      <c r="S51" s="194"/>
      <c r="AA51" s="123">
        <v>8</v>
      </c>
    </row>
    <row r="52" spans="1:27" s="90" customFormat="1" ht="15" customHeight="1" x14ac:dyDescent="0.2">
      <c r="L52" s="198"/>
      <c r="M52" s="199"/>
      <c r="N52" s="199"/>
      <c r="O52" s="199"/>
      <c r="P52" s="199"/>
      <c r="Q52" s="199"/>
      <c r="R52" s="199"/>
      <c r="S52" s="200"/>
      <c r="AA52" s="123">
        <v>8.25</v>
      </c>
    </row>
    <row r="53" spans="1:27" s="90" customFormat="1" ht="15" x14ac:dyDescent="0.2">
      <c r="L53" s="198"/>
      <c r="M53" s="199"/>
      <c r="N53" s="199"/>
      <c r="O53" s="199"/>
      <c r="P53" s="199"/>
      <c r="Q53" s="199"/>
      <c r="R53" s="199"/>
      <c r="S53" s="200"/>
      <c r="AA53" s="123">
        <v>8.5</v>
      </c>
    </row>
    <row r="54" spans="1:27" s="90" customFormat="1" ht="15.75" thickBot="1" x14ac:dyDescent="0.25">
      <c r="L54" s="195"/>
      <c r="M54" s="196"/>
      <c r="N54" s="196"/>
      <c r="O54" s="196"/>
      <c r="P54" s="196"/>
      <c r="Q54" s="196"/>
      <c r="R54" s="196"/>
      <c r="S54" s="197"/>
      <c r="AA54" s="123">
        <v>8.75</v>
      </c>
    </row>
    <row r="55" spans="1:27" s="90" customFormat="1" ht="15" x14ac:dyDescent="0.2">
      <c r="AA55" s="123">
        <v>9</v>
      </c>
    </row>
    <row r="56" spans="1:27" s="90" customFormat="1" ht="15.75" thickBot="1" x14ac:dyDescent="0.25">
      <c r="L56" s="124"/>
      <c r="M56" s="124"/>
      <c r="N56" s="124"/>
      <c r="O56" s="124"/>
      <c r="P56" s="124"/>
      <c r="Q56" s="124"/>
      <c r="R56" s="124"/>
      <c r="S56" s="124"/>
      <c r="AA56" s="123">
        <v>9.25</v>
      </c>
    </row>
    <row r="57" spans="1:27" s="90" customFormat="1" ht="15" customHeight="1" x14ac:dyDescent="0.2">
      <c r="L57" s="201" t="s">
        <v>153</v>
      </c>
      <c r="M57" s="202"/>
      <c r="N57" s="202"/>
      <c r="O57" s="202"/>
      <c r="P57" s="202"/>
      <c r="Q57" s="202"/>
      <c r="R57" s="202"/>
      <c r="S57" s="203"/>
      <c r="AA57" s="123">
        <v>9.5</v>
      </c>
    </row>
    <row r="58" spans="1:27" s="90" customFormat="1" ht="15" x14ac:dyDescent="0.2">
      <c r="L58" s="204"/>
      <c r="M58" s="205"/>
      <c r="N58" s="205"/>
      <c r="O58" s="205"/>
      <c r="P58" s="205"/>
      <c r="Q58" s="205"/>
      <c r="R58" s="205"/>
      <c r="S58" s="206"/>
      <c r="AA58" s="123">
        <v>9.75</v>
      </c>
    </row>
    <row r="59" spans="1:27" s="90" customFormat="1" ht="15" x14ac:dyDescent="0.2">
      <c r="L59" s="204"/>
      <c r="M59" s="205"/>
      <c r="N59" s="205"/>
      <c r="O59" s="205"/>
      <c r="P59" s="205"/>
      <c r="Q59" s="205"/>
      <c r="R59" s="205"/>
      <c r="S59" s="206"/>
      <c r="AA59" s="123">
        <v>10</v>
      </c>
    </row>
    <row r="60" spans="1:27" s="90" customFormat="1" ht="15" x14ac:dyDescent="0.2">
      <c r="L60" s="204"/>
      <c r="M60" s="205"/>
      <c r="N60" s="205"/>
      <c r="O60" s="205"/>
      <c r="P60" s="205"/>
      <c r="Q60" s="205"/>
      <c r="R60" s="205"/>
      <c r="S60" s="206"/>
      <c r="AA60" s="123">
        <v>10.25</v>
      </c>
    </row>
    <row r="61" spans="1:27" s="90" customFormat="1" ht="15.75" thickBot="1" x14ac:dyDescent="0.25">
      <c r="L61" s="207"/>
      <c r="M61" s="208"/>
      <c r="N61" s="208"/>
      <c r="O61" s="208"/>
      <c r="P61" s="208"/>
      <c r="Q61" s="208"/>
      <c r="R61" s="208"/>
      <c r="S61" s="209"/>
      <c r="AA61" s="123">
        <v>10.5</v>
      </c>
    </row>
    <row r="62" spans="1:27" s="90" customFormat="1" ht="15" x14ac:dyDescent="0.2">
      <c r="L62" s="201" t="s">
        <v>154</v>
      </c>
      <c r="M62" s="202"/>
      <c r="N62" s="202"/>
      <c r="O62" s="202"/>
      <c r="P62" s="202"/>
      <c r="Q62" s="202"/>
      <c r="R62" s="202"/>
      <c r="S62" s="203"/>
      <c r="AA62" s="123">
        <v>10.75</v>
      </c>
    </row>
    <row r="63" spans="1:27" s="90" customFormat="1" ht="15" customHeight="1" x14ac:dyDescent="0.2">
      <c r="L63" s="204"/>
      <c r="M63" s="205"/>
      <c r="N63" s="205"/>
      <c r="O63" s="205"/>
      <c r="P63" s="205"/>
      <c r="Q63" s="205"/>
      <c r="R63" s="205"/>
      <c r="S63" s="206"/>
      <c r="T63" s="98"/>
      <c r="AA63" s="123">
        <v>11</v>
      </c>
    </row>
    <row r="64" spans="1:27" s="90" customFormat="1" ht="15" x14ac:dyDescent="0.2">
      <c r="L64" s="204"/>
      <c r="M64" s="205"/>
      <c r="N64" s="205"/>
      <c r="O64" s="205"/>
      <c r="P64" s="205"/>
      <c r="Q64" s="205"/>
      <c r="R64" s="205"/>
      <c r="S64" s="206"/>
      <c r="T64" s="98"/>
      <c r="AA64" s="123">
        <v>11.25</v>
      </c>
    </row>
    <row r="65" spans="1:27" s="90" customFormat="1" ht="15" x14ac:dyDescent="0.2">
      <c r="L65" s="204"/>
      <c r="M65" s="205"/>
      <c r="N65" s="205"/>
      <c r="O65" s="205"/>
      <c r="P65" s="205"/>
      <c r="Q65" s="205"/>
      <c r="R65" s="205"/>
      <c r="S65" s="206"/>
      <c r="AA65" s="123">
        <v>11.5</v>
      </c>
    </row>
    <row r="66" spans="1:27" s="90" customFormat="1" ht="15.75" thickBot="1" x14ac:dyDescent="0.25">
      <c r="L66" s="207"/>
      <c r="M66" s="208"/>
      <c r="N66" s="208"/>
      <c r="O66" s="208"/>
      <c r="P66" s="208"/>
      <c r="Q66" s="208"/>
      <c r="R66" s="208"/>
      <c r="S66" s="209"/>
      <c r="AA66" s="123">
        <v>11.75</v>
      </c>
    </row>
    <row r="67" spans="1:27" s="90" customFormat="1" ht="15" x14ac:dyDescent="0.2">
      <c r="A67" s="183" t="s">
        <v>62</v>
      </c>
      <c r="B67" s="183"/>
      <c r="C67" s="183"/>
      <c r="D67" s="183"/>
      <c r="E67" s="183"/>
      <c r="F67" s="183"/>
      <c r="G67" s="183"/>
      <c r="H67" s="183"/>
      <c r="I67" s="183"/>
      <c r="J67" s="183"/>
      <c r="K67" s="183"/>
      <c r="L67" s="183"/>
      <c r="M67" s="183"/>
      <c r="N67" s="183"/>
      <c r="O67" s="183"/>
      <c r="P67" s="183"/>
      <c r="Q67" s="98"/>
      <c r="R67" s="98"/>
      <c r="S67" s="98"/>
      <c r="AA67" s="123">
        <v>12</v>
      </c>
    </row>
    <row r="68" spans="1:27" s="90" customFormat="1" ht="15" x14ac:dyDescent="0.2">
      <c r="Q68" s="98"/>
      <c r="R68" s="98"/>
      <c r="S68" s="98"/>
      <c r="AA68" s="123">
        <v>12.25</v>
      </c>
    </row>
    <row r="69" spans="1:27" s="90" customFormat="1" ht="15.75" thickBot="1" x14ac:dyDescent="0.25">
      <c r="L69" s="183"/>
      <c r="M69" s="183"/>
      <c r="N69" s="183"/>
      <c r="O69" s="183"/>
      <c r="P69" s="183"/>
      <c r="Q69" s="183"/>
      <c r="R69" s="183"/>
      <c r="S69" s="183"/>
      <c r="AA69" s="123">
        <v>12.5</v>
      </c>
    </row>
    <row r="70" spans="1:27" s="90" customFormat="1" ht="15" x14ac:dyDescent="0.2">
      <c r="L70" s="211" t="s">
        <v>117</v>
      </c>
      <c r="M70" s="212"/>
      <c r="N70" s="212"/>
      <c r="O70" s="212"/>
      <c r="P70" s="212"/>
      <c r="Q70" s="212"/>
      <c r="R70" s="212"/>
      <c r="S70" s="213"/>
      <c r="AA70" s="123">
        <v>12.75</v>
      </c>
    </row>
    <row r="71" spans="1:27" s="90" customFormat="1" ht="15" x14ac:dyDescent="0.2">
      <c r="L71" s="214"/>
      <c r="M71" s="215"/>
      <c r="N71" s="215"/>
      <c r="O71" s="215"/>
      <c r="P71" s="215"/>
      <c r="Q71" s="215"/>
      <c r="R71" s="215"/>
      <c r="S71" s="216"/>
      <c r="AA71" s="123">
        <v>13</v>
      </c>
    </row>
    <row r="72" spans="1:27" s="90" customFormat="1" ht="15" x14ac:dyDescent="0.2">
      <c r="L72" s="214"/>
      <c r="M72" s="215"/>
      <c r="N72" s="215"/>
      <c r="O72" s="215"/>
      <c r="P72" s="215"/>
      <c r="Q72" s="215"/>
      <c r="R72" s="215"/>
      <c r="S72" s="216"/>
      <c r="AA72" s="123">
        <v>13.25</v>
      </c>
    </row>
    <row r="73" spans="1:27" s="90" customFormat="1" ht="15.75" thickBot="1" x14ac:dyDescent="0.25">
      <c r="L73" s="220"/>
      <c r="M73" s="221"/>
      <c r="N73" s="221"/>
      <c r="O73" s="221"/>
      <c r="P73" s="221"/>
      <c r="Q73" s="221"/>
      <c r="R73" s="221"/>
      <c r="S73" s="222"/>
      <c r="AA73" s="123">
        <v>13.5</v>
      </c>
    </row>
    <row r="74" spans="1:27" s="90" customFormat="1" ht="14.25" customHeight="1" x14ac:dyDescent="0.2">
      <c r="L74" s="201" t="s">
        <v>145</v>
      </c>
      <c r="M74" s="202"/>
      <c r="N74" s="202"/>
      <c r="O74" s="202"/>
      <c r="P74" s="202"/>
      <c r="Q74" s="202"/>
      <c r="R74" s="202"/>
      <c r="S74" s="203"/>
      <c r="AA74" s="123">
        <v>13.75</v>
      </c>
    </row>
    <row r="75" spans="1:27" s="90" customFormat="1" ht="15" x14ac:dyDescent="0.2">
      <c r="L75" s="204"/>
      <c r="M75" s="205"/>
      <c r="N75" s="205"/>
      <c r="O75" s="205"/>
      <c r="P75" s="205"/>
      <c r="Q75" s="205"/>
      <c r="R75" s="205"/>
      <c r="S75" s="206"/>
      <c r="AA75" s="123">
        <v>14</v>
      </c>
    </row>
    <row r="76" spans="1:27" s="100" customFormat="1" ht="15.75" thickBot="1" x14ac:dyDescent="0.25">
      <c r="L76" s="207"/>
      <c r="M76" s="208"/>
      <c r="N76" s="208"/>
      <c r="O76" s="208"/>
      <c r="P76" s="208"/>
      <c r="Q76" s="208"/>
      <c r="R76" s="208"/>
      <c r="S76" s="209"/>
      <c r="AA76" s="123">
        <v>14.25</v>
      </c>
    </row>
    <row r="77" spans="1:27" ht="15" x14ac:dyDescent="0.2">
      <c r="L77" s="201" t="s">
        <v>146</v>
      </c>
      <c r="M77" s="202"/>
      <c r="N77" s="202"/>
      <c r="O77" s="202"/>
      <c r="P77" s="202"/>
      <c r="Q77" s="202"/>
      <c r="R77" s="202"/>
      <c r="S77" s="203"/>
      <c r="AA77" s="123">
        <v>14.5</v>
      </c>
    </row>
    <row r="78" spans="1:27" s="100" customFormat="1" ht="15" x14ac:dyDescent="0.2">
      <c r="L78" s="204"/>
      <c r="M78" s="205"/>
      <c r="N78" s="205"/>
      <c r="O78" s="205"/>
      <c r="P78" s="205"/>
      <c r="Q78" s="205"/>
      <c r="R78" s="205"/>
      <c r="S78" s="206"/>
      <c r="AA78" s="123">
        <v>14.75</v>
      </c>
    </row>
    <row r="79" spans="1:27" s="100" customFormat="1" ht="15.75" thickBot="1" x14ac:dyDescent="0.25">
      <c r="L79" s="207"/>
      <c r="M79" s="208"/>
      <c r="N79" s="208"/>
      <c r="O79" s="208"/>
      <c r="P79" s="208"/>
      <c r="Q79" s="208"/>
      <c r="R79" s="208"/>
      <c r="S79" s="209"/>
      <c r="AA79" s="123">
        <v>15</v>
      </c>
    </row>
    <row r="80" spans="1:27" s="100" customFormat="1" ht="15.75" thickBot="1" x14ac:dyDescent="0.25">
      <c r="L80" s="101"/>
      <c r="M80" s="101"/>
      <c r="N80" s="101"/>
      <c r="O80" s="101"/>
      <c r="P80" s="101"/>
      <c r="Q80" s="101"/>
      <c r="R80" s="101"/>
      <c r="S80" s="101"/>
      <c r="AA80" s="123">
        <v>15.25</v>
      </c>
    </row>
    <row r="81" spans="1:27" s="100" customFormat="1" ht="15.75" thickBot="1" x14ac:dyDescent="0.25">
      <c r="A81" s="223" t="s">
        <v>147</v>
      </c>
      <c r="B81" s="224"/>
      <c r="C81" s="224"/>
      <c r="D81" s="224"/>
      <c r="E81" s="224"/>
      <c r="F81" s="224"/>
      <c r="G81" s="224"/>
      <c r="H81" s="224"/>
      <c r="I81" s="224"/>
      <c r="J81" s="224"/>
      <c r="K81" s="224"/>
      <c r="L81" s="224"/>
      <c r="M81" s="224"/>
      <c r="N81" s="224"/>
      <c r="O81" s="224"/>
      <c r="P81" s="225"/>
      <c r="Q81" s="60"/>
      <c r="R81" s="60"/>
      <c r="S81" s="122"/>
      <c r="AA81" s="123">
        <v>15.5</v>
      </c>
    </row>
    <row r="82" spans="1:27" ht="15" x14ac:dyDescent="0.2">
      <c r="AA82" s="123">
        <v>15.75</v>
      </c>
    </row>
    <row r="83" spans="1:27" ht="15" x14ac:dyDescent="0.2">
      <c r="AA83" s="123">
        <v>16</v>
      </c>
    </row>
    <row r="84" spans="1:27" ht="15" x14ac:dyDescent="0.2">
      <c r="AA84" s="123">
        <v>16.25</v>
      </c>
    </row>
    <row r="85" spans="1:27" ht="15" x14ac:dyDescent="0.2">
      <c r="AA85" s="123">
        <v>16.5</v>
      </c>
    </row>
    <row r="86" spans="1:27" ht="15.75" x14ac:dyDescent="0.25">
      <c r="A86" s="99" t="s">
        <v>44</v>
      </c>
      <c r="B86" s="97"/>
      <c r="C86" s="97"/>
      <c r="D86" s="97"/>
      <c r="E86" s="105"/>
      <c r="AA86" s="123">
        <v>16.75</v>
      </c>
    </row>
    <row r="87" spans="1:27" ht="14.25" customHeight="1" x14ac:dyDescent="0.3">
      <c r="A87" s="16"/>
      <c r="AA87" s="123">
        <v>17</v>
      </c>
    </row>
    <row r="88" spans="1:27" s="100" customFormat="1" ht="14.25" customHeight="1" x14ac:dyDescent="0.25">
      <c r="A88" s="219" t="s">
        <v>118</v>
      </c>
      <c r="B88" s="219"/>
      <c r="C88" s="219"/>
      <c r="D88" s="219"/>
      <c r="E88" s="219"/>
      <c r="F88" s="219"/>
      <c r="G88" s="219"/>
      <c r="H88" s="219"/>
      <c r="I88" s="219"/>
      <c r="J88" s="219"/>
      <c r="K88" s="219"/>
      <c r="L88" s="219"/>
      <c r="M88" s="219"/>
      <c r="N88" s="219"/>
      <c r="O88" s="219"/>
      <c r="P88" s="219"/>
      <c r="Q88" s="219"/>
      <c r="R88" s="219"/>
      <c r="S88" s="219"/>
      <c r="AA88" s="123">
        <v>17.25</v>
      </c>
    </row>
    <row r="89" spans="1:27" s="100" customFormat="1" ht="14.25" customHeight="1" thickBot="1" x14ac:dyDescent="0.35">
      <c r="A89" s="16"/>
      <c r="AA89" s="123">
        <v>17.5</v>
      </c>
    </row>
    <row r="90" spans="1:27" s="100" customFormat="1" ht="14.25" customHeight="1" x14ac:dyDescent="0.3">
      <c r="A90" s="106"/>
      <c r="L90" s="192" t="s">
        <v>124</v>
      </c>
      <c r="M90" s="193"/>
      <c r="N90" s="193"/>
      <c r="O90" s="193"/>
      <c r="P90" s="193"/>
      <c r="Q90" s="193"/>
      <c r="R90" s="193"/>
      <c r="S90" s="194"/>
      <c r="AA90" s="123">
        <v>17.75</v>
      </c>
    </row>
    <row r="91" spans="1:27" s="100" customFormat="1" ht="14.25" customHeight="1" x14ac:dyDescent="0.3">
      <c r="A91" s="16"/>
      <c r="L91" s="198"/>
      <c r="M91" s="199"/>
      <c r="N91" s="199"/>
      <c r="O91" s="199"/>
      <c r="P91" s="199"/>
      <c r="Q91" s="199"/>
      <c r="R91" s="199"/>
      <c r="S91" s="200"/>
      <c r="AA91" s="123">
        <v>18</v>
      </c>
    </row>
    <row r="92" spans="1:27" s="100" customFormat="1" ht="14.25" customHeight="1" x14ac:dyDescent="0.3">
      <c r="A92" s="16"/>
      <c r="L92" s="198"/>
      <c r="M92" s="199"/>
      <c r="N92" s="199"/>
      <c r="O92" s="199"/>
      <c r="P92" s="199"/>
      <c r="Q92" s="199"/>
      <c r="R92" s="199"/>
      <c r="S92" s="200"/>
      <c r="AA92" s="123">
        <v>18.25</v>
      </c>
    </row>
    <row r="93" spans="1:27" s="100" customFormat="1" ht="14.25" customHeight="1" thickBot="1" x14ac:dyDescent="0.35">
      <c r="A93" s="16"/>
      <c r="L93" s="195"/>
      <c r="M93" s="196"/>
      <c r="N93" s="196"/>
      <c r="O93" s="196"/>
      <c r="P93" s="196"/>
      <c r="Q93" s="196"/>
      <c r="R93" s="196"/>
      <c r="S93" s="197"/>
      <c r="AA93" s="123">
        <v>18.5</v>
      </c>
    </row>
    <row r="94" spans="1:27" s="100" customFormat="1" ht="14.25" customHeight="1" x14ac:dyDescent="0.3">
      <c r="A94" s="16"/>
      <c r="AA94" s="123">
        <v>18.75</v>
      </c>
    </row>
    <row r="95" spans="1:27" s="100" customFormat="1" ht="14.25" customHeight="1" x14ac:dyDescent="0.3">
      <c r="A95" s="16"/>
      <c r="AA95" s="123">
        <v>19</v>
      </c>
    </row>
    <row r="96" spans="1:27" s="100" customFormat="1" ht="14.25" customHeight="1" x14ac:dyDescent="0.3">
      <c r="A96" s="16"/>
      <c r="AA96" s="123">
        <v>19.25</v>
      </c>
    </row>
    <row r="97" spans="1:27" ht="15" x14ac:dyDescent="0.25">
      <c r="A97" s="218" t="s">
        <v>119</v>
      </c>
      <c r="B97" s="218"/>
      <c r="C97" s="218"/>
      <c r="D97" s="218"/>
      <c r="E97" s="218"/>
      <c r="F97" s="218"/>
      <c r="G97" s="218"/>
      <c r="H97" s="218"/>
      <c r="I97" s="218"/>
      <c r="J97" s="218"/>
      <c r="K97" s="218"/>
      <c r="L97" s="218"/>
      <c r="M97" s="218"/>
      <c r="N97" s="218"/>
      <c r="O97" s="218"/>
      <c r="AA97" s="123">
        <v>19.5</v>
      </c>
    </row>
    <row r="98" spans="1:27" ht="14.25" customHeight="1" thickBot="1" x14ac:dyDescent="0.25">
      <c r="AA98" s="123">
        <v>19.75</v>
      </c>
    </row>
    <row r="99" spans="1:27" s="100" customFormat="1" ht="15" x14ac:dyDescent="0.2">
      <c r="L99" s="192" t="s">
        <v>86</v>
      </c>
      <c r="M99" s="193"/>
      <c r="N99" s="193"/>
      <c r="O99" s="193"/>
      <c r="P99" s="193"/>
      <c r="Q99" s="193"/>
      <c r="R99" s="193"/>
      <c r="S99" s="194"/>
      <c r="AA99" s="123">
        <v>20</v>
      </c>
    </row>
    <row r="100" spans="1:27" ht="15.75" thickBot="1" x14ac:dyDescent="0.25">
      <c r="L100" s="195"/>
      <c r="M100" s="196"/>
      <c r="N100" s="196"/>
      <c r="O100" s="196"/>
      <c r="P100" s="196"/>
      <c r="Q100" s="196"/>
      <c r="R100" s="196"/>
      <c r="S100" s="197"/>
      <c r="AA100" s="123">
        <v>20.25</v>
      </c>
    </row>
    <row r="101" spans="1:27" ht="15" x14ac:dyDescent="0.2">
      <c r="AA101" s="123">
        <v>20.5</v>
      </c>
    </row>
    <row r="102" spans="1:27" ht="15.75" thickBot="1" x14ac:dyDescent="0.25">
      <c r="AA102" s="123">
        <v>20.75</v>
      </c>
    </row>
    <row r="103" spans="1:27" ht="15" x14ac:dyDescent="0.2">
      <c r="L103" s="192" t="s">
        <v>87</v>
      </c>
      <c r="M103" s="193"/>
      <c r="N103" s="193"/>
      <c r="O103" s="193"/>
      <c r="P103" s="193"/>
      <c r="Q103" s="193"/>
      <c r="R103" s="193"/>
      <c r="S103" s="194"/>
      <c r="AA103" s="123">
        <v>21</v>
      </c>
    </row>
    <row r="104" spans="1:27" ht="15" x14ac:dyDescent="0.2">
      <c r="L104" s="198"/>
      <c r="M104" s="199"/>
      <c r="N104" s="199"/>
      <c r="O104" s="199"/>
      <c r="P104" s="199"/>
      <c r="Q104" s="199"/>
      <c r="R104" s="199"/>
      <c r="S104" s="200"/>
      <c r="AA104" s="123">
        <v>21.25</v>
      </c>
    </row>
    <row r="105" spans="1:27" ht="15.75" thickBot="1" x14ac:dyDescent="0.25">
      <c r="L105" s="195"/>
      <c r="M105" s="196"/>
      <c r="N105" s="196"/>
      <c r="O105" s="196"/>
      <c r="P105" s="196"/>
      <c r="Q105" s="196"/>
      <c r="R105" s="196"/>
      <c r="S105" s="197"/>
      <c r="AA105" s="123">
        <v>21.5</v>
      </c>
    </row>
    <row r="106" spans="1:27" ht="15.75" thickBot="1" x14ac:dyDescent="0.25">
      <c r="AA106" s="123">
        <v>21.75</v>
      </c>
    </row>
    <row r="107" spans="1:27" ht="15" x14ac:dyDescent="0.2">
      <c r="L107" s="192" t="s">
        <v>155</v>
      </c>
      <c r="M107" s="193"/>
      <c r="N107" s="193"/>
      <c r="O107" s="193"/>
      <c r="P107" s="193"/>
      <c r="Q107" s="193"/>
      <c r="R107" s="193"/>
      <c r="S107" s="194"/>
      <c r="AA107" s="123">
        <v>22</v>
      </c>
    </row>
    <row r="108" spans="1:27" ht="15" x14ac:dyDescent="0.2">
      <c r="L108" s="198"/>
      <c r="M108" s="199"/>
      <c r="N108" s="199"/>
      <c r="O108" s="199"/>
      <c r="P108" s="199"/>
      <c r="Q108" s="199"/>
      <c r="R108" s="199"/>
      <c r="S108" s="200"/>
      <c r="AA108" s="123">
        <v>22.25</v>
      </c>
    </row>
    <row r="109" spans="1:27" ht="15" x14ac:dyDescent="0.2">
      <c r="L109" s="198"/>
      <c r="M109" s="199"/>
      <c r="N109" s="199"/>
      <c r="O109" s="199"/>
      <c r="P109" s="199"/>
      <c r="Q109" s="199"/>
      <c r="R109" s="199"/>
      <c r="S109" s="200"/>
      <c r="AA109" s="123">
        <v>22.5</v>
      </c>
    </row>
    <row r="110" spans="1:27" ht="15.75" thickBot="1" x14ac:dyDescent="0.25">
      <c r="L110" s="195"/>
      <c r="M110" s="196"/>
      <c r="N110" s="196"/>
      <c r="O110" s="196"/>
      <c r="P110" s="196"/>
      <c r="Q110" s="196"/>
      <c r="R110" s="196"/>
      <c r="S110" s="197"/>
      <c r="AA110" s="123">
        <v>22.75</v>
      </c>
    </row>
    <row r="111" spans="1:27" ht="15.75" thickBot="1" x14ac:dyDescent="0.25">
      <c r="AA111" s="123">
        <v>23</v>
      </c>
    </row>
    <row r="112" spans="1:27" ht="15" x14ac:dyDescent="0.2">
      <c r="L112" s="192" t="s">
        <v>63</v>
      </c>
      <c r="M112" s="193"/>
      <c r="N112" s="193"/>
      <c r="O112" s="193"/>
      <c r="P112" s="193"/>
      <c r="Q112" s="193"/>
      <c r="R112" s="193"/>
      <c r="S112" s="194"/>
      <c r="AA112" s="123">
        <v>23.25</v>
      </c>
    </row>
    <row r="113" spans="1:27" ht="15.75" thickBot="1" x14ac:dyDescent="0.25">
      <c r="L113" s="195"/>
      <c r="M113" s="196"/>
      <c r="N113" s="196"/>
      <c r="O113" s="196"/>
      <c r="P113" s="196"/>
      <c r="Q113" s="196"/>
      <c r="R113" s="196"/>
      <c r="S113" s="197"/>
      <c r="AA113" s="123">
        <v>23.5</v>
      </c>
    </row>
    <row r="114" spans="1:27" ht="15" x14ac:dyDescent="0.2">
      <c r="AA114" s="123">
        <v>23.75</v>
      </c>
    </row>
    <row r="115" spans="1:27" ht="15" x14ac:dyDescent="0.2">
      <c r="AA115" s="123">
        <v>24</v>
      </c>
    </row>
    <row r="116" spans="1:27" s="100" customFormat="1" ht="15" x14ac:dyDescent="0.2">
      <c r="AA116" s="123">
        <v>24.25</v>
      </c>
    </row>
    <row r="117" spans="1:27" s="100" customFormat="1" ht="15" x14ac:dyDescent="0.2">
      <c r="A117" s="217" t="s">
        <v>120</v>
      </c>
      <c r="B117" s="217"/>
      <c r="C117" s="217"/>
      <c r="D117" s="217"/>
      <c r="E117" s="217"/>
      <c r="F117" s="217"/>
      <c r="G117" s="217"/>
      <c r="H117" s="217"/>
      <c r="I117" s="217"/>
      <c r="J117" s="217"/>
      <c r="K117" s="217"/>
      <c r="L117" s="217"/>
      <c r="M117" s="217"/>
      <c r="N117" s="217"/>
      <c r="O117" s="217"/>
      <c r="P117" s="217"/>
      <c r="Q117" s="217"/>
      <c r="R117" s="217"/>
      <c r="AA117" s="123">
        <v>24.5</v>
      </c>
    </row>
    <row r="118" spans="1:27" s="100" customFormat="1" ht="15" x14ac:dyDescent="0.2">
      <c r="A118" s="217"/>
      <c r="B118" s="217"/>
      <c r="C118" s="217"/>
      <c r="D118" s="217"/>
      <c r="E118" s="217"/>
      <c r="F118" s="217"/>
      <c r="G118" s="217"/>
      <c r="H118" s="217"/>
      <c r="I118" s="217"/>
      <c r="J118" s="217"/>
      <c r="K118" s="217"/>
      <c r="L118" s="217"/>
      <c r="M118" s="217"/>
      <c r="N118" s="217"/>
      <c r="O118" s="217"/>
      <c r="P118" s="217"/>
      <c r="Q118" s="217"/>
      <c r="R118" s="217"/>
      <c r="AA118" s="123">
        <v>24.75</v>
      </c>
    </row>
    <row r="119" spans="1:27" ht="15.75" thickBot="1" x14ac:dyDescent="0.25">
      <c r="AA119" s="123">
        <v>25</v>
      </c>
    </row>
    <row r="120" spans="1:27" ht="15" customHeight="1" x14ac:dyDescent="0.2">
      <c r="G120" s="210" t="s">
        <v>89</v>
      </c>
      <c r="H120" s="183"/>
      <c r="I120" s="183"/>
      <c r="J120" s="183"/>
      <c r="L120" s="211" t="s">
        <v>88</v>
      </c>
      <c r="M120" s="212"/>
      <c r="N120" s="212"/>
      <c r="O120" s="212"/>
      <c r="P120" s="212"/>
      <c r="Q120" s="212"/>
      <c r="R120" s="212"/>
      <c r="S120" s="213"/>
      <c r="AA120" s="123">
        <v>25.25</v>
      </c>
    </row>
    <row r="121" spans="1:27" ht="15" x14ac:dyDescent="0.2">
      <c r="L121" s="214"/>
      <c r="M121" s="215"/>
      <c r="N121" s="215"/>
      <c r="O121" s="215"/>
      <c r="P121" s="215"/>
      <c r="Q121" s="215"/>
      <c r="R121" s="215"/>
      <c r="S121" s="216"/>
      <c r="AA121" s="123">
        <v>25.5</v>
      </c>
    </row>
    <row r="122" spans="1:27" ht="15" x14ac:dyDescent="0.2">
      <c r="L122" s="214"/>
      <c r="M122" s="215"/>
      <c r="N122" s="215"/>
      <c r="O122" s="215"/>
      <c r="P122" s="215"/>
      <c r="Q122" s="215"/>
      <c r="R122" s="215"/>
      <c r="S122" s="216"/>
      <c r="AA122" s="123">
        <v>25.75</v>
      </c>
    </row>
    <row r="123" spans="1:27" ht="15" x14ac:dyDescent="0.2">
      <c r="L123" s="214" t="s">
        <v>129</v>
      </c>
      <c r="M123" s="215"/>
      <c r="N123" s="215"/>
      <c r="O123" s="215"/>
      <c r="P123" s="215"/>
      <c r="Q123" s="215"/>
      <c r="R123" s="215"/>
      <c r="S123" s="216"/>
      <c r="AA123" s="123">
        <v>26</v>
      </c>
    </row>
    <row r="124" spans="1:27" ht="15.75" thickBot="1" x14ac:dyDescent="0.25">
      <c r="L124" s="220"/>
      <c r="M124" s="221"/>
      <c r="N124" s="221"/>
      <c r="O124" s="221"/>
      <c r="P124" s="221"/>
      <c r="Q124" s="221"/>
      <c r="R124" s="221"/>
      <c r="S124" s="222"/>
      <c r="AA124" s="123">
        <v>26.25</v>
      </c>
    </row>
    <row r="125" spans="1:27" ht="15" x14ac:dyDescent="0.2">
      <c r="AA125" s="123">
        <v>26.5</v>
      </c>
    </row>
    <row r="126" spans="1:27" ht="15.75" thickBot="1" x14ac:dyDescent="0.25">
      <c r="AA126" s="123">
        <v>26.75</v>
      </c>
    </row>
    <row r="127" spans="1:27" ht="15" x14ac:dyDescent="0.2">
      <c r="L127" s="211" t="s">
        <v>130</v>
      </c>
      <c r="M127" s="212"/>
      <c r="N127" s="212"/>
      <c r="O127" s="212"/>
      <c r="P127" s="212"/>
      <c r="Q127" s="212"/>
      <c r="R127" s="212"/>
      <c r="S127" s="213"/>
      <c r="AA127" s="123">
        <v>27</v>
      </c>
    </row>
    <row r="128" spans="1:27" ht="15.75" thickBot="1" x14ac:dyDescent="0.25">
      <c r="L128" s="220"/>
      <c r="M128" s="221"/>
      <c r="N128" s="221"/>
      <c r="O128" s="221"/>
      <c r="P128" s="221"/>
      <c r="Q128" s="221"/>
      <c r="R128" s="221"/>
      <c r="S128" s="222"/>
      <c r="AA128" s="123">
        <v>27.25</v>
      </c>
    </row>
    <row r="129" spans="12:27" ht="15.75" thickBot="1" x14ac:dyDescent="0.25">
      <c r="AA129" s="123">
        <v>27.5</v>
      </c>
    </row>
    <row r="130" spans="12:27" ht="15" x14ac:dyDescent="0.2">
      <c r="L130" s="211" t="s">
        <v>65</v>
      </c>
      <c r="M130" s="212"/>
      <c r="N130" s="212"/>
      <c r="O130" s="212"/>
      <c r="P130" s="212"/>
      <c r="Q130" s="212"/>
      <c r="R130" s="212"/>
      <c r="S130" s="213"/>
      <c r="AA130" s="123">
        <v>27.75</v>
      </c>
    </row>
    <row r="131" spans="12:27" ht="15" x14ac:dyDescent="0.2">
      <c r="L131" s="214"/>
      <c r="M131" s="215"/>
      <c r="N131" s="215"/>
      <c r="O131" s="215"/>
      <c r="P131" s="215"/>
      <c r="Q131" s="215"/>
      <c r="R131" s="215"/>
      <c r="S131" s="216"/>
      <c r="AA131" s="123">
        <v>28</v>
      </c>
    </row>
    <row r="132" spans="12:27" ht="15" x14ac:dyDescent="0.2">
      <c r="L132" s="214"/>
      <c r="M132" s="215"/>
      <c r="N132" s="215"/>
      <c r="O132" s="215"/>
      <c r="P132" s="215"/>
      <c r="Q132" s="215"/>
      <c r="R132" s="215"/>
      <c r="S132" s="216"/>
      <c r="AA132" s="123">
        <v>28.25</v>
      </c>
    </row>
    <row r="133" spans="12:27" ht="15.75" thickBot="1" x14ac:dyDescent="0.25">
      <c r="L133" s="220"/>
      <c r="M133" s="221"/>
      <c r="N133" s="221"/>
      <c r="O133" s="221"/>
      <c r="P133" s="221"/>
      <c r="Q133" s="221"/>
      <c r="R133" s="221"/>
      <c r="S133" s="222"/>
      <c r="AA133" s="123">
        <v>28.5</v>
      </c>
    </row>
    <row r="134" spans="12:27" ht="15.75" thickBot="1" x14ac:dyDescent="0.25">
      <c r="AA134" s="123">
        <v>28.75</v>
      </c>
    </row>
    <row r="135" spans="12:27" s="100" customFormat="1" ht="15" x14ac:dyDescent="0.2">
      <c r="L135" s="201" t="s">
        <v>71</v>
      </c>
      <c r="M135" s="226"/>
      <c r="N135" s="226"/>
      <c r="O135" s="226"/>
      <c r="P135" s="226"/>
      <c r="Q135" s="226"/>
      <c r="R135" s="226"/>
      <c r="S135" s="227"/>
      <c r="AA135" s="123">
        <v>29</v>
      </c>
    </row>
    <row r="136" spans="12:27" s="100" customFormat="1" ht="15" x14ac:dyDescent="0.2">
      <c r="L136" s="228"/>
      <c r="M136" s="229"/>
      <c r="N136" s="229"/>
      <c r="O136" s="229"/>
      <c r="P136" s="229"/>
      <c r="Q136" s="229"/>
      <c r="R136" s="229"/>
      <c r="S136" s="230"/>
      <c r="AA136" s="123">
        <v>29.25</v>
      </c>
    </row>
    <row r="137" spans="12:27" s="100" customFormat="1" ht="15.75" thickBot="1" x14ac:dyDescent="0.25">
      <c r="L137" s="234" t="s">
        <v>72</v>
      </c>
      <c r="M137" s="235"/>
      <c r="N137" s="235"/>
      <c r="O137" s="235"/>
      <c r="P137" s="235"/>
      <c r="Q137" s="235"/>
      <c r="R137" s="235"/>
      <c r="S137" s="236"/>
      <c r="AA137" s="123">
        <v>29.5</v>
      </c>
    </row>
    <row r="138" spans="12:27" s="100" customFormat="1" ht="15" x14ac:dyDescent="0.2">
      <c r="L138" s="183"/>
      <c r="M138" s="183"/>
      <c r="N138" s="183"/>
      <c r="O138" s="183"/>
      <c r="P138" s="183"/>
      <c r="Q138" s="183"/>
      <c r="R138" s="183"/>
      <c r="S138" s="183"/>
      <c r="AA138" s="123">
        <v>29.75</v>
      </c>
    </row>
    <row r="139" spans="12:27" s="100" customFormat="1" ht="15.75" thickBot="1" x14ac:dyDescent="0.25">
      <c r="L139" s="183"/>
      <c r="M139" s="183"/>
      <c r="N139" s="183"/>
      <c r="O139" s="183"/>
      <c r="P139" s="183"/>
      <c r="Q139" s="183"/>
      <c r="R139" s="183"/>
      <c r="S139" s="183"/>
      <c r="AA139" s="123">
        <v>30</v>
      </c>
    </row>
    <row r="140" spans="12:27" s="100" customFormat="1" ht="15" x14ac:dyDescent="0.2">
      <c r="L140" s="201" t="s">
        <v>66</v>
      </c>
      <c r="M140" s="202"/>
      <c r="N140" s="202"/>
      <c r="O140" s="202"/>
      <c r="P140" s="202"/>
      <c r="Q140" s="202"/>
      <c r="R140" s="202"/>
      <c r="S140" s="203"/>
      <c r="AA140" s="123">
        <v>30.25</v>
      </c>
    </row>
    <row r="141" spans="12:27" s="100" customFormat="1" ht="15" x14ac:dyDescent="0.2">
      <c r="L141" s="204"/>
      <c r="M141" s="205"/>
      <c r="N141" s="205"/>
      <c r="O141" s="205"/>
      <c r="P141" s="205"/>
      <c r="Q141" s="205"/>
      <c r="R141" s="205"/>
      <c r="S141" s="206"/>
      <c r="AA141" s="123">
        <v>30.5</v>
      </c>
    </row>
    <row r="142" spans="12:27" s="100" customFormat="1" ht="15" x14ac:dyDescent="0.2">
      <c r="L142" s="231" t="s">
        <v>68</v>
      </c>
      <c r="M142" s="232"/>
      <c r="N142" s="232"/>
      <c r="O142" s="232"/>
      <c r="P142" s="232"/>
      <c r="Q142" s="232"/>
      <c r="R142" s="232"/>
      <c r="S142" s="233"/>
      <c r="AA142" s="123">
        <v>30.75</v>
      </c>
    </row>
    <row r="143" spans="12:27" s="100" customFormat="1" ht="15" x14ac:dyDescent="0.2">
      <c r="L143" s="214" t="s">
        <v>67</v>
      </c>
      <c r="M143" s="215"/>
      <c r="N143" s="215"/>
      <c r="O143" s="215"/>
      <c r="P143" s="215"/>
      <c r="Q143" s="215"/>
      <c r="R143" s="215"/>
      <c r="S143" s="216"/>
      <c r="AA143" s="123">
        <v>31</v>
      </c>
    </row>
    <row r="144" spans="12:27" s="100" customFormat="1" ht="15" x14ac:dyDescent="0.2">
      <c r="L144" s="214"/>
      <c r="M144" s="215"/>
      <c r="N144" s="215"/>
      <c r="O144" s="215"/>
      <c r="P144" s="215"/>
      <c r="Q144" s="215"/>
      <c r="R144" s="215"/>
      <c r="S144" s="216"/>
      <c r="AA144" s="123">
        <v>31.25</v>
      </c>
    </row>
    <row r="145" spans="1:27" s="100" customFormat="1" ht="15" x14ac:dyDescent="0.2">
      <c r="L145" s="127"/>
      <c r="M145" s="128"/>
      <c r="N145" s="128"/>
      <c r="O145" s="128"/>
      <c r="P145" s="128"/>
      <c r="Q145" s="128"/>
      <c r="R145" s="128"/>
      <c r="S145" s="138"/>
      <c r="AA145" s="123">
        <v>31.5</v>
      </c>
    </row>
    <row r="146" spans="1:27" s="100" customFormat="1" ht="15" x14ac:dyDescent="0.2">
      <c r="L146" s="214" t="s">
        <v>69</v>
      </c>
      <c r="M146" s="215"/>
      <c r="N146" s="215"/>
      <c r="O146" s="215"/>
      <c r="P146" s="215"/>
      <c r="Q146" s="215"/>
      <c r="R146" s="215"/>
      <c r="S146" s="216"/>
      <c r="AA146" s="123">
        <v>31.75</v>
      </c>
    </row>
    <row r="147" spans="1:27" ht="15" x14ac:dyDescent="0.2">
      <c r="L147" s="214"/>
      <c r="M147" s="215"/>
      <c r="N147" s="215"/>
      <c r="O147" s="215"/>
      <c r="P147" s="215"/>
      <c r="Q147" s="215"/>
      <c r="R147" s="215"/>
      <c r="S147" s="216"/>
      <c r="AA147" s="123">
        <v>32</v>
      </c>
    </row>
    <row r="148" spans="1:27" ht="15" x14ac:dyDescent="0.2">
      <c r="L148" s="231" t="s">
        <v>70</v>
      </c>
      <c r="M148" s="232"/>
      <c r="N148" s="232"/>
      <c r="O148" s="232"/>
      <c r="P148" s="232"/>
      <c r="Q148" s="232"/>
      <c r="R148" s="232"/>
      <c r="S148" s="233"/>
      <c r="AA148" s="123">
        <v>32.25</v>
      </c>
    </row>
    <row r="149" spans="1:27" ht="15" x14ac:dyDescent="0.2">
      <c r="L149" s="214" t="s">
        <v>67</v>
      </c>
      <c r="M149" s="215"/>
      <c r="N149" s="215"/>
      <c r="O149" s="215"/>
      <c r="P149" s="215"/>
      <c r="Q149" s="215"/>
      <c r="R149" s="215"/>
      <c r="S149" s="216"/>
      <c r="AA149" s="123">
        <v>32.5</v>
      </c>
    </row>
    <row r="150" spans="1:27" ht="15.75" thickBot="1" x14ac:dyDescent="0.25">
      <c r="L150" s="220"/>
      <c r="M150" s="221"/>
      <c r="N150" s="221"/>
      <c r="O150" s="221"/>
      <c r="P150" s="221"/>
      <c r="Q150" s="221"/>
      <c r="R150" s="221"/>
      <c r="S150" s="222"/>
      <c r="AA150" s="123">
        <v>32.75</v>
      </c>
    </row>
    <row r="151" spans="1:27" ht="15" x14ac:dyDescent="0.2">
      <c r="AA151" s="123">
        <v>33</v>
      </c>
    </row>
    <row r="152" spans="1:27" ht="15" x14ac:dyDescent="0.2">
      <c r="A152" s="217" t="s">
        <v>121</v>
      </c>
      <c r="B152" s="237"/>
      <c r="C152" s="237"/>
      <c r="D152" s="237"/>
      <c r="E152" s="237"/>
      <c r="F152" s="237"/>
      <c r="G152" s="237"/>
      <c r="H152" s="237"/>
      <c r="I152" s="237"/>
      <c r="J152" s="237"/>
      <c r="K152" s="237"/>
      <c r="L152" s="237"/>
      <c r="M152" s="237"/>
      <c r="N152" s="237"/>
      <c r="O152" s="237"/>
      <c r="P152" s="237"/>
      <c r="Q152" s="237"/>
      <c r="R152" s="237"/>
      <c r="S152" s="237"/>
      <c r="AA152" s="123">
        <v>33.25</v>
      </c>
    </row>
    <row r="153" spans="1:27" ht="15" x14ac:dyDescent="0.2">
      <c r="A153" s="237"/>
      <c r="B153" s="237"/>
      <c r="C153" s="237"/>
      <c r="D153" s="237"/>
      <c r="E153" s="237"/>
      <c r="F153" s="237"/>
      <c r="G153" s="237"/>
      <c r="H153" s="237"/>
      <c r="I153" s="237"/>
      <c r="J153" s="237"/>
      <c r="K153" s="237"/>
      <c r="L153" s="237"/>
      <c r="M153" s="237"/>
      <c r="N153" s="237"/>
      <c r="O153" s="237"/>
      <c r="P153" s="237"/>
      <c r="Q153" s="237"/>
      <c r="R153" s="237"/>
      <c r="S153" s="237"/>
      <c r="AA153" s="123">
        <v>33.5</v>
      </c>
    </row>
    <row r="154" spans="1:27" ht="15.75" thickBot="1" x14ac:dyDescent="0.25">
      <c r="AA154" s="123">
        <v>33.75</v>
      </c>
    </row>
    <row r="155" spans="1:27" ht="15" x14ac:dyDescent="0.2">
      <c r="G155" s="210" t="s">
        <v>90</v>
      </c>
      <c r="H155" s="210"/>
      <c r="I155" s="210"/>
      <c r="J155" s="210"/>
      <c r="K155" s="107"/>
      <c r="L155" s="211" t="s">
        <v>64</v>
      </c>
      <c r="M155" s="212"/>
      <c r="N155" s="212"/>
      <c r="O155" s="212"/>
      <c r="P155" s="212"/>
      <c r="Q155" s="212"/>
      <c r="R155" s="212"/>
      <c r="S155" s="213"/>
      <c r="T155" s="100"/>
      <c r="AA155" s="123">
        <v>34</v>
      </c>
    </row>
    <row r="156" spans="1:27" ht="15" x14ac:dyDescent="0.2">
      <c r="L156" s="214"/>
      <c r="M156" s="215"/>
      <c r="N156" s="215"/>
      <c r="O156" s="215"/>
      <c r="P156" s="215"/>
      <c r="Q156" s="215"/>
      <c r="R156" s="215"/>
      <c r="S156" s="216"/>
      <c r="T156" s="100"/>
      <c r="AA156" s="123">
        <v>34.25</v>
      </c>
    </row>
    <row r="157" spans="1:27" ht="15" x14ac:dyDescent="0.2">
      <c r="L157" s="214"/>
      <c r="M157" s="215"/>
      <c r="N157" s="215"/>
      <c r="O157" s="215"/>
      <c r="P157" s="215"/>
      <c r="Q157" s="215"/>
      <c r="R157" s="215"/>
      <c r="S157" s="216"/>
      <c r="AA157" s="123">
        <v>34.5</v>
      </c>
    </row>
    <row r="158" spans="1:27" ht="15" x14ac:dyDescent="0.2">
      <c r="L158" s="204" t="s">
        <v>129</v>
      </c>
      <c r="M158" s="205"/>
      <c r="N158" s="205"/>
      <c r="O158" s="205"/>
      <c r="P158" s="205"/>
      <c r="Q158" s="205"/>
      <c r="R158" s="205"/>
      <c r="S158" s="206"/>
      <c r="AA158" s="123">
        <v>34.75</v>
      </c>
    </row>
    <row r="159" spans="1:27" ht="15.75" thickBot="1" x14ac:dyDescent="0.25">
      <c r="L159" s="207"/>
      <c r="M159" s="208"/>
      <c r="N159" s="208"/>
      <c r="O159" s="208"/>
      <c r="P159" s="208"/>
      <c r="Q159" s="208"/>
      <c r="R159" s="208"/>
      <c r="S159" s="209"/>
      <c r="AA159" s="123">
        <v>35</v>
      </c>
    </row>
    <row r="160" spans="1:27" ht="15.75" thickBot="1" x14ac:dyDescent="0.25">
      <c r="AA160" s="123">
        <v>35.25</v>
      </c>
    </row>
    <row r="161" spans="12:27" ht="15" x14ac:dyDescent="0.2">
      <c r="L161" s="211" t="s">
        <v>131</v>
      </c>
      <c r="M161" s="212"/>
      <c r="N161" s="212"/>
      <c r="O161" s="212"/>
      <c r="P161" s="212"/>
      <c r="Q161" s="212"/>
      <c r="R161" s="212"/>
      <c r="S161" s="213"/>
      <c r="AA161" s="123">
        <v>35.5</v>
      </c>
    </row>
    <row r="162" spans="12:27" ht="13.7" customHeight="1" thickBot="1" x14ac:dyDescent="0.25">
      <c r="L162" s="220"/>
      <c r="M162" s="221"/>
      <c r="N162" s="221"/>
      <c r="O162" s="221"/>
      <c r="P162" s="221"/>
      <c r="Q162" s="221"/>
      <c r="R162" s="221"/>
      <c r="S162" s="222"/>
      <c r="AA162" s="123">
        <v>35.75</v>
      </c>
    </row>
    <row r="163" spans="12:27" ht="15" x14ac:dyDescent="0.2">
      <c r="AA163" s="123">
        <v>36</v>
      </c>
    </row>
    <row r="164" spans="12:27" ht="15.75" thickBot="1" x14ac:dyDescent="0.25">
      <c r="AA164" s="123">
        <v>36.25</v>
      </c>
    </row>
    <row r="165" spans="12:27" ht="15" x14ac:dyDescent="0.2">
      <c r="L165" s="238" t="s">
        <v>91</v>
      </c>
      <c r="M165" s="239"/>
      <c r="N165" s="239"/>
      <c r="O165" s="239"/>
      <c r="P165" s="239"/>
      <c r="Q165" s="239"/>
      <c r="R165" s="239"/>
      <c r="S165" s="240"/>
      <c r="AA165" s="123">
        <v>36.5</v>
      </c>
    </row>
    <row r="166" spans="12:27" ht="15" x14ac:dyDescent="0.2">
      <c r="L166" s="241"/>
      <c r="M166" s="242"/>
      <c r="N166" s="242"/>
      <c r="O166" s="242"/>
      <c r="P166" s="242"/>
      <c r="Q166" s="242"/>
      <c r="R166" s="242"/>
      <c r="S166" s="243"/>
      <c r="AA166" s="123">
        <v>36.75</v>
      </c>
    </row>
    <row r="167" spans="12:27" ht="15" x14ac:dyDescent="0.2">
      <c r="L167" s="241"/>
      <c r="M167" s="242"/>
      <c r="N167" s="242"/>
      <c r="O167" s="242"/>
      <c r="P167" s="242"/>
      <c r="Q167" s="242"/>
      <c r="R167" s="242"/>
      <c r="S167" s="243"/>
      <c r="AA167" s="123">
        <v>37</v>
      </c>
    </row>
    <row r="168" spans="12:27" s="100" customFormat="1" ht="15" x14ac:dyDescent="0.2">
      <c r="L168" s="241"/>
      <c r="M168" s="242"/>
      <c r="N168" s="242"/>
      <c r="O168" s="242"/>
      <c r="P168" s="242"/>
      <c r="Q168" s="242"/>
      <c r="R168" s="242"/>
      <c r="S168" s="243"/>
      <c r="AA168" s="123">
        <v>37.25</v>
      </c>
    </row>
    <row r="169" spans="12:27" s="100" customFormat="1" ht="15" x14ac:dyDescent="0.2">
      <c r="L169" s="127"/>
      <c r="M169" s="128"/>
      <c r="N169" s="128"/>
      <c r="O169" s="128"/>
      <c r="P169" s="128"/>
      <c r="Q169" s="128"/>
      <c r="R169" s="128"/>
      <c r="S169" s="138"/>
      <c r="AA169" s="123">
        <v>37.5</v>
      </c>
    </row>
    <row r="170" spans="12:27" s="100" customFormat="1" ht="15" x14ac:dyDescent="0.2">
      <c r="L170" s="214" t="s">
        <v>76</v>
      </c>
      <c r="M170" s="232"/>
      <c r="N170" s="232"/>
      <c r="O170" s="232"/>
      <c r="P170" s="232"/>
      <c r="Q170" s="232"/>
      <c r="R170" s="232"/>
      <c r="S170" s="233"/>
      <c r="AA170" s="123">
        <v>37.75</v>
      </c>
    </row>
    <row r="171" spans="12:27" s="100" customFormat="1" ht="15" x14ac:dyDescent="0.2">
      <c r="L171" s="231"/>
      <c r="M171" s="232"/>
      <c r="N171" s="232"/>
      <c r="O171" s="232"/>
      <c r="P171" s="232"/>
      <c r="Q171" s="232"/>
      <c r="R171" s="232"/>
      <c r="S171" s="233"/>
      <c r="AA171" s="123">
        <v>38</v>
      </c>
    </row>
    <row r="172" spans="12:27" s="100" customFormat="1" ht="15" x14ac:dyDescent="0.2">
      <c r="L172" s="231" t="s">
        <v>77</v>
      </c>
      <c r="M172" s="232"/>
      <c r="N172" s="232"/>
      <c r="O172" s="232"/>
      <c r="P172" s="232"/>
      <c r="Q172" s="232"/>
      <c r="R172" s="232"/>
      <c r="S172" s="233"/>
      <c r="AA172" s="123">
        <v>38.25</v>
      </c>
    </row>
    <row r="173" spans="12:27" s="100" customFormat="1" ht="15" x14ac:dyDescent="0.2">
      <c r="L173" s="127"/>
      <c r="M173" s="128"/>
      <c r="N173" s="128"/>
      <c r="O173" s="128"/>
      <c r="P173" s="128"/>
      <c r="Q173" s="128"/>
      <c r="R173" s="128"/>
      <c r="S173" s="138"/>
      <c r="AA173" s="123">
        <v>38.5</v>
      </c>
    </row>
    <row r="174" spans="12:27" s="100" customFormat="1" ht="15" x14ac:dyDescent="0.2">
      <c r="L174" s="127"/>
      <c r="M174" s="128"/>
      <c r="N174" s="128"/>
      <c r="O174" s="128"/>
      <c r="P174" s="128"/>
      <c r="Q174" s="128"/>
      <c r="R174" s="128"/>
      <c r="S174" s="138"/>
      <c r="AA174" s="123">
        <v>38.75</v>
      </c>
    </row>
    <row r="175" spans="12:27" s="100" customFormat="1" ht="14.25" customHeight="1" x14ac:dyDescent="0.2">
      <c r="L175" s="214" t="s">
        <v>73</v>
      </c>
      <c r="M175" s="215"/>
      <c r="N175" s="215"/>
      <c r="O175" s="215"/>
      <c r="P175" s="215"/>
      <c r="Q175" s="215"/>
      <c r="R175" s="215"/>
      <c r="S175" s="216"/>
      <c r="T175" s="104"/>
      <c r="AA175" s="123">
        <v>39</v>
      </c>
    </row>
    <row r="176" spans="12:27" ht="15" x14ac:dyDescent="0.2">
      <c r="L176" s="214"/>
      <c r="M176" s="215"/>
      <c r="N176" s="215"/>
      <c r="O176" s="215"/>
      <c r="P176" s="215"/>
      <c r="Q176" s="215"/>
      <c r="R176" s="215"/>
      <c r="S176" s="216"/>
      <c r="T176" s="104"/>
      <c r="AA176" s="123">
        <v>39.25</v>
      </c>
    </row>
    <row r="177" spans="1:27" s="100" customFormat="1" ht="15" x14ac:dyDescent="0.2">
      <c r="L177" s="127"/>
      <c r="M177" s="128"/>
      <c r="N177" s="128"/>
      <c r="O177" s="128"/>
      <c r="P177" s="128"/>
      <c r="Q177" s="128"/>
      <c r="R177" s="128"/>
      <c r="S177" s="138"/>
      <c r="AA177" s="123">
        <v>39.5</v>
      </c>
    </row>
    <row r="178" spans="1:27" s="100" customFormat="1" ht="15" x14ac:dyDescent="0.2">
      <c r="L178" s="127"/>
      <c r="M178" s="128"/>
      <c r="N178" s="128"/>
      <c r="O178" s="128"/>
      <c r="P178" s="128"/>
      <c r="Q178" s="128"/>
      <c r="R178" s="128"/>
      <c r="S178" s="138"/>
      <c r="AA178" s="123">
        <v>39.75</v>
      </c>
    </row>
    <row r="179" spans="1:27" s="100" customFormat="1" ht="15" x14ac:dyDescent="0.2">
      <c r="L179" s="127"/>
      <c r="M179" s="128"/>
      <c r="N179" s="128"/>
      <c r="O179" s="128"/>
      <c r="P179" s="128"/>
      <c r="Q179" s="128"/>
      <c r="R179" s="128"/>
      <c r="S179" s="138"/>
      <c r="AA179" s="123">
        <v>40</v>
      </c>
    </row>
    <row r="180" spans="1:27" s="100" customFormat="1" ht="15" x14ac:dyDescent="0.2">
      <c r="L180" s="214" t="s">
        <v>74</v>
      </c>
      <c r="M180" s="215"/>
      <c r="N180" s="215"/>
      <c r="O180" s="215"/>
      <c r="P180" s="215"/>
      <c r="Q180" s="215"/>
      <c r="R180" s="215"/>
      <c r="S180" s="216"/>
      <c r="AA180" s="123">
        <v>40.25</v>
      </c>
    </row>
    <row r="181" spans="1:27" s="100" customFormat="1" ht="15" x14ac:dyDescent="0.2">
      <c r="L181" s="214"/>
      <c r="M181" s="215"/>
      <c r="N181" s="215"/>
      <c r="O181" s="215"/>
      <c r="P181" s="215"/>
      <c r="Q181" s="215"/>
      <c r="R181" s="215"/>
      <c r="S181" s="216"/>
      <c r="AA181" s="123">
        <v>40.5</v>
      </c>
    </row>
    <row r="182" spans="1:27" s="100" customFormat="1" ht="15.75" thickBot="1" x14ac:dyDescent="0.25">
      <c r="L182" s="234" t="s">
        <v>75</v>
      </c>
      <c r="M182" s="235"/>
      <c r="N182" s="235"/>
      <c r="O182" s="235"/>
      <c r="P182" s="235"/>
      <c r="Q182" s="235"/>
      <c r="R182" s="235"/>
      <c r="S182" s="236"/>
      <c r="AA182" s="123">
        <v>40.75</v>
      </c>
    </row>
    <row r="183" spans="1:27" s="100" customFormat="1" ht="15" x14ac:dyDescent="0.2">
      <c r="AA183" s="123">
        <v>41</v>
      </c>
    </row>
    <row r="184" spans="1:27" s="100" customFormat="1" ht="15" x14ac:dyDescent="0.2">
      <c r="AA184" s="123">
        <v>41.25</v>
      </c>
    </row>
    <row r="185" spans="1:27" s="100" customFormat="1" ht="15" x14ac:dyDescent="0.2">
      <c r="A185" s="257" t="s">
        <v>122</v>
      </c>
      <c r="B185" s="258"/>
      <c r="C185" s="258"/>
      <c r="D185" s="258"/>
      <c r="E185" s="258"/>
      <c r="F185" s="258"/>
      <c r="G185" s="258"/>
      <c r="H185" s="258"/>
      <c r="I185" s="258"/>
      <c r="J185" s="258"/>
      <c r="K185" s="258"/>
      <c r="L185" s="258"/>
      <c r="M185" s="258"/>
      <c r="N185" s="258"/>
      <c r="O185" s="258"/>
      <c r="P185" s="258"/>
      <c r="Q185" s="258"/>
      <c r="R185" s="258"/>
      <c r="S185" s="258"/>
      <c r="AA185" s="123">
        <v>41.5</v>
      </c>
    </row>
    <row r="186" spans="1:27" ht="15" x14ac:dyDescent="0.2">
      <c r="A186" s="258"/>
      <c r="B186" s="258"/>
      <c r="C186" s="258"/>
      <c r="D186" s="258"/>
      <c r="E186" s="258"/>
      <c r="F186" s="258"/>
      <c r="G186" s="258"/>
      <c r="H186" s="258"/>
      <c r="I186" s="258"/>
      <c r="J186" s="258"/>
      <c r="K186" s="258"/>
      <c r="L186" s="258"/>
      <c r="M186" s="258"/>
      <c r="N186" s="258"/>
      <c r="O186" s="258"/>
      <c r="P186" s="258"/>
      <c r="Q186" s="258"/>
      <c r="R186" s="258"/>
      <c r="S186" s="258"/>
      <c r="AA186" s="123">
        <v>41.75</v>
      </c>
    </row>
    <row r="187" spans="1:27" ht="15" x14ac:dyDescent="0.2">
      <c r="AA187" s="123">
        <v>42</v>
      </c>
    </row>
    <row r="188" spans="1:27" ht="15" customHeight="1" x14ac:dyDescent="0.2">
      <c r="G188" s="210" t="s">
        <v>78</v>
      </c>
      <c r="H188" s="183"/>
      <c r="I188" s="183"/>
      <c r="J188" s="183"/>
      <c r="L188" s="185" t="s">
        <v>79</v>
      </c>
      <c r="M188" s="185"/>
      <c r="N188" s="185"/>
      <c r="O188" s="185"/>
      <c r="P188" s="185"/>
      <c r="Q188" s="185"/>
      <c r="R188" s="185"/>
      <c r="S188" s="185"/>
      <c r="AA188" s="123">
        <v>42.25</v>
      </c>
    </row>
    <row r="189" spans="1:27" ht="15" x14ac:dyDescent="0.2">
      <c r="L189" s="185"/>
      <c r="M189" s="185"/>
      <c r="N189" s="185"/>
      <c r="O189" s="185"/>
      <c r="P189" s="185"/>
      <c r="Q189" s="185"/>
      <c r="R189" s="185"/>
      <c r="S189" s="185"/>
      <c r="AA189" s="123">
        <v>42.5</v>
      </c>
    </row>
    <row r="190" spans="1:27" ht="15" x14ac:dyDescent="0.2">
      <c r="L190" s="185"/>
      <c r="M190" s="185"/>
      <c r="N190" s="185"/>
      <c r="O190" s="185"/>
      <c r="P190" s="185"/>
      <c r="Q190" s="185"/>
      <c r="R190" s="185"/>
      <c r="S190" s="185"/>
      <c r="AA190" s="123">
        <v>42.75</v>
      </c>
    </row>
    <row r="191" spans="1:27" ht="15" x14ac:dyDescent="0.2">
      <c r="L191" s="185" t="s">
        <v>132</v>
      </c>
      <c r="M191" s="185"/>
      <c r="N191" s="185"/>
      <c r="O191" s="185"/>
      <c r="P191" s="185"/>
      <c r="Q191" s="185"/>
      <c r="R191" s="185"/>
      <c r="S191" s="185"/>
      <c r="AA191" s="123">
        <v>43</v>
      </c>
    </row>
    <row r="192" spans="1:27" ht="15" x14ac:dyDescent="0.2">
      <c r="L192" s="185"/>
      <c r="M192" s="185"/>
      <c r="N192" s="185"/>
      <c r="O192" s="185"/>
      <c r="P192" s="185"/>
      <c r="Q192" s="185"/>
      <c r="R192" s="185"/>
      <c r="S192" s="185"/>
      <c r="AA192" s="123">
        <v>43.25</v>
      </c>
    </row>
    <row r="193" spans="1:27" ht="15" x14ac:dyDescent="0.2">
      <c r="AA193" s="123">
        <v>43.5</v>
      </c>
    </row>
    <row r="194" spans="1:27" ht="15" x14ac:dyDescent="0.2">
      <c r="A194" s="185" t="s">
        <v>92</v>
      </c>
      <c r="B194" s="185"/>
      <c r="C194" s="185"/>
      <c r="D194" s="185"/>
      <c r="E194" s="185"/>
      <c r="F194" s="185"/>
      <c r="G194" s="185"/>
      <c r="H194" s="185"/>
      <c r="I194" s="185"/>
      <c r="J194" s="185"/>
      <c r="K194" s="185"/>
      <c r="L194" s="185"/>
      <c r="M194" s="185"/>
      <c r="N194" s="185"/>
      <c r="O194" s="185"/>
      <c r="P194" s="185"/>
      <c r="Q194" s="185"/>
      <c r="R194" s="185"/>
      <c r="S194" s="185"/>
      <c r="AA194" s="123">
        <v>43.75</v>
      </c>
    </row>
    <row r="195" spans="1:27" ht="15" x14ac:dyDescent="0.2">
      <c r="A195" s="185"/>
      <c r="B195" s="185"/>
      <c r="C195" s="185"/>
      <c r="D195" s="185"/>
      <c r="E195" s="185"/>
      <c r="F195" s="185"/>
      <c r="G195" s="185"/>
      <c r="H195" s="185"/>
      <c r="I195" s="185"/>
      <c r="J195" s="185"/>
      <c r="K195" s="185"/>
      <c r="L195" s="185"/>
      <c r="M195" s="185"/>
      <c r="N195" s="185"/>
      <c r="O195" s="185"/>
      <c r="P195" s="185"/>
      <c r="Q195" s="185"/>
      <c r="R195" s="185"/>
      <c r="S195" s="185"/>
      <c r="AA195" s="123">
        <v>44</v>
      </c>
    </row>
    <row r="196" spans="1:27" ht="15" x14ac:dyDescent="0.2">
      <c r="AA196" s="123">
        <v>44.25</v>
      </c>
    </row>
    <row r="197" spans="1:27" ht="15" x14ac:dyDescent="0.2">
      <c r="A197" s="217" t="s">
        <v>123</v>
      </c>
      <c r="B197" s="217"/>
      <c r="C197" s="217"/>
      <c r="D197" s="217"/>
      <c r="E197" s="217"/>
      <c r="F197" s="217"/>
      <c r="G197" s="217"/>
      <c r="H197" s="217"/>
      <c r="I197" s="217"/>
      <c r="J197" s="217"/>
      <c r="K197" s="217"/>
      <c r="L197" s="217"/>
      <c r="M197" s="217"/>
      <c r="N197" s="217"/>
      <c r="O197" s="217"/>
      <c r="P197" s="217"/>
      <c r="Q197" s="217"/>
      <c r="R197" s="217"/>
      <c r="S197" s="217"/>
      <c r="AA197" s="123">
        <v>44.5</v>
      </c>
    </row>
    <row r="198" spans="1:27" ht="15" x14ac:dyDescent="0.2">
      <c r="A198" s="217"/>
      <c r="B198" s="217"/>
      <c r="C198" s="217"/>
      <c r="D198" s="217"/>
      <c r="E198" s="217"/>
      <c r="F198" s="217"/>
      <c r="G198" s="217"/>
      <c r="H198" s="217"/>
      <c r="I198" s="217"/>
      <c r="J198" s="217"/>
      <c r="K198" s="217"/>
      <c r="L198" s="217"/>
      <c r="M198" s="217"/>
      <c r="N198" s="217"/>
      <c r="O198" s="217"/>
      <c r="P198" s="217"/>
      <c r="Q198" s="217"/>
      <c r="R198" s="217"/>
      <c r="S198" s="217"/>
      <c r="AA198" s="123">
        <v>44.75</v>
      </c>
    </row>
    <row r="199" spans="1:27" s="109" customFormat="1" ht="15" x14ac:dyDescent="0.2">
      <c r="A199" s="108"/>
      <c r="B199" s="108"/>
      <c r="C199" s="108"/>
      <c r="D199" s="108"/>
      <c r="E199" s="108"/>
      <c r="F199" s="108"/>
      <c r="G199" s="108"/>
      <c r="H199" s="108"/>
      <c r="I199" s="108"/>
      <c r="J199" s="108"/>
      <c r="K199" s="108"/>
      <c r="L199" s="108"/>
      <c r="M199" s="108"/>
      <c r="N199" s="108"/>
      <c r="O199" s="108"/>
      <c r="P199" s="108"/>
      <c r="Q199" s="108"/>
      <c r="R199" s="108"/>
      <c r="S199" s="108"/>
      <c r="AA199" s="123">
        <v>45</v>
      </c>
    </row>
    <row r="200" spans="1:27" s="109" customFormat="1" ht="15" x14ac:dyDescent="0.2">
      <c r="A200" s="111"/>
      <c r="B200" s="111"/>
      <c r="C200" s="111"/>
      <c r="D200" s="111"/>
      <c r="E200" s="111"/>
      <c r="F200" s="111"/>
      <c r="G200" s="259" t="s">
        <v>78</v>
      </c>
      <c r="H200" s="259"/>
      <c r="I200" s="259"/>
      <c r="J200" s="259"/>
      <c r="K200" s="111"/>
      <c r="L200" s="254" t="s">
        <v>133</v>
      </c>
      <c r="M200" s="254"/>
      <c r="N200" s="254"/>
      <c r="O200" s="254"/>
      <c r="P200" s="254"/>
      <c r="Q200" s="254"/>
      <c r="R200" s="254"/>
      <c r="S200" s="254"/>
      <c r="AA200" s="123">
        <v>45.25</v>
      </c>
    </row>
    <row r="201" spans="1:27" s="110" customFormat="1" ht="15" x14ac:dyDescent="0.2">
      <c r="A201" s="111"/>
      <c r="B201" s="111"/>
      <c r="C201" s="111"/>
      <c r="D201" s="111"/>
      <c r="E201" s="111"/>
      <c r="F201" s="111"/>
      <c r="G201" s="112"/>
      <c r="H201" s="112"/>
      <c r="I201" s="112"/>
      <c r="J201" s="112"/>
      <c r="K201" s="111"/>
      <c r="L201" s="254"/>
      <c r="M201" s="254"/>
      <c r="N201" s="254"/>
      <c r="O201" s="254"/>
      <c r="P201" s="254"/>
      <c r="Q201" s="254"/>
      <c r="R201" s="254"/>
      <c r="S201" s="254"/>
      <c r="AA201" s="123">
        <v>45.5</v>
      </c>
    </row>
    <row r="202" spans="1:27" s="110" customFormat="1" ht="15" x14ac:dyDescent="0.2">
      <c r="A202" s="111"/>
      <c r="B202" s="111"/>
      <c r="C202" s="111"/>
      <c r="D202" s="111"/>
      <c r="E202" s="111"/>
      <c r="F202" s="111"/>
      <c r="G202" s="112"/>
      <c r="H202" s="112"/>
      <c r="I202" s="112"/>
      <c r="J202" s="112"/>
      <c r="K202" s="111"/>
      <c r="L202" s="254"/>
      <c r="M202" s="254"/>
      <c r="N202" s="254"/>
      <c r="O202" s="254"/>
      <c r="P202" s="254"/>
      <c r="Q202" s="254"/>
      <c r="R202" s="254"/>
      <c r="S202" s="254"/>
      <c r="AA202" s="123">
        <v>45.75</v>
      </c>
    </row>
    <row r="203" spans="1:27" s="110" customFormat="1" ht="15" x14ac:dyDescent="0.2">
      <c r="A203" s="111"/>
      <c r="B203" s="111"/>
      <c r="C203" s="111"/>
      <c r="D203" s="111"/>
      <c r="E203" s="111"/>
      <c r="F203" s="111"/>
      <c r="G203" s="112"/>
      <c r="H203" s="112"/>
      <c r="I203" s="112"/>
      <c r="J203" s="112"/>
      <c r="K203" s="111"/>
      <c r="L203" s="254"/>
      <c r="M203" s="254"/>
      <c r="N203" s="254"/>
      <c r="O203" s="254"/>
      <c r="P203" s="254"/>
      <c r="Q203" s="254"/>
      <c r="R203" s="254"/>
      <c r="S203" s="254"/>
      <c r="AA203" s="123">
        <v>46</v>
      </c>
    </row>
    <row r="204" spans="1:27" s="110" customFormat="1" ht="15" x14ac:dyDescent="0.2">
      <c r="A204" s="111"/>
      <c r="B204" s="111"/>
      <c r="C204" s="111"/>
      <c r="D204" s="111"/>
      <c r="E204" s="111"/>
      <c r="F204" s="111"/>
      <c r="G204" s="112"/>
      <c r="H204" s="112"/>
      <c r="I204" s="112"/>
      <c r="J204" s="112"/>
      <c r="K204" s="111"/>
      <c r="L204" s="254"/>
      <c r="M204" s="254"/>
      <c r="N204" s="254"/>
      <c r="O204" s="254"/>
      <c r="P204" s="254"/>
      <c r="Q204" s="254"/>
      <c r="R204" s="254"/>
      <c r="S204" s="254"/>
      <c r="AA204" s="123">
        <v>46.25</v>
      </c>
    </row>
    <row r="205" spans="1:27" s="110" customFormat="1" ht="15" x14ac:dyDescent="0.2">
      <c r="A205" s="111"/>
      <c r="B205" s="111"/>
      <c r="C205" s="111"/>
      <c r="D205" s="111"/>
      <c r="E205" s="111"/>
      <c r="F205" s="111"/>
      <c r="G205" s="112"/>
      <c r="H205" s="112"/>
      <c r="I205" s="112"/>
      <c r="J205" s="112"/>
      <c r="K205" s="111"/>
      <c r="L205" s="111"/>
      <c r="M205" s="111"/>
      <c r="N205" s="111"/>
      <c r="O205" s="111"/>
      <c r="P205" s="111"/>
      <c r="Q205" s="111"/>
      <c r="R205" s="111"/>
      <c r="S205" s="111"/>
      <c r="AA205" s="123">
        <v>46.5</v>
      </c>
    </row>
    <row r="206" spans="1:27" s="110" customFormat="1" ht="15" x14ac:dyDescent="0.2">
      <c r="A206" s="185" t="s">
        <v>93</v>
      </c>
      <c r="B206" s="185"/>
      <c r="C206" s="185"/>
      <c r="D206" s="185"/>
      <c r="E206" s="185"/>
      <c r="F206" s="185"/>
      <c r="G206" s="185"/>
      <c r="H206" s="185"/>
      <c r="I206" s="185"/>
      <c r="J206" s="185"/>
      <c r="K206" s="185"/>
      <c r="L206" s="185"/>
      <c r="M206" s="185"/>
      <c r="N206" s="185"/>
      <c r="O206" s="185"/>
      <c r="P206" s="185"/>
      <c r="Q206" s="185"/>
      <c r="R206" s="185"/>
      <c r="S206" s="185"/>
      <c r="AA206" s="123">
        <v>46.75</v>
      </c>
    </row>
    <row r="207" spans="1:27" s="110" customFormat="1" ht="15" x14ac:dyDescent="0.2">
      <c r="A207" s="185"/>
      <c r="B207" s="185"/>
      <c r="C207" s="185"/>
      <c r="D207" s="185"/>
      <c r="E207" s="185"/>
      <c r="F207" s="185"/>
      <c r="G207" s="185"/>
      <c r="H207" s="185"/>
      <c r="I207" s="185"/>
      <c r="J207" s="185"/>
      <c r="K207" s="185"/>
      <c r="L207" s="185"/>
      <c r="M207" s="185"/>
      <c r="N207" s="185"/>
      <c r="O207" s="185"/>
      <c r="P207" s="185"/>
      <c r="Q207" s="185"/>
      <c r="R207" s="185"/>
      <c r="S207" s="185"/>
      <c r="AA207" s="123">
        <v>47</v>
      </c>
    </row>
    <row r="208" spans="1:27" ht="15" x14ac:dyDescent="0.2">
      <c r="AA208" s="123">
        <v>47.25</v>
      </c>
    </row>
    <row r="209" spans="1:27" ht="15" x14ac:dyDescent="0.2">
      <c r="A209" s="255"/>
      <c r="B209" s="256"/>
      <c r="C209" s="256"/>
      <c r="D209" s="256"/>
      <c r="E209" s="256"/>
      <c r="F209" s="256"/>
      <c r="G209" s="256"/>
      <c r="H209" s="256"/>
      <c r="I209" s="256"/>
      <c r="J209" s="256"/>
      <c r="K209" s="256"/>
      <c r="AA209" s="123">
        <v>47.5</v>
      </c>
    </row>
    <row r="210" spans="1:27" s="110" customFormat="1" ht="15" x14ac:dyDescent="0.2">
      <c r="AA210" s="123">
        <v>47.75</v>
      </c>
    </row>
    <row r="211" spans="1:27" ht="15" x14ac:dyDescent="0.25">
      <c r="A211" s="237" t="s">
        <v>156</v>
      </c>
      <c r="B211" s="237"/>
      <c r="C211" s="237"/>
      <c r="D211" s="237"/>
      <c r="E211" s="237"/>
      <c r="F211" s="237"/>
      <c r="G211" s="237"/>
      <c r="H211" s="237"/>
      <c r="I211" s="237"/>
      <c r="J211" s="237"/>
      <c r="K211" s="237"/>
      <c r="L211" s="237"/>
      <c r="M211" s="237"/>
      <c r="N211" s="237"/>
      <c r="O211" s="237"/>
      <c r="P211" s="237"/>
      <c r="Q211" s="237"/>
      <c r="R211" s="237"/>
      <c r="S211" s="237"/>
      <c r="AA211" s="123">
        <v>48</v>
      </c>
    </row>
    <row r="212" spans="1:27" s="110" customFormat="1" ht="15" x14ac:dyDescent="0.2">
      <c r="AA212" s="123">
        <v>48.25</v>
      </c>
    </row>
    <row r="213" spans="1:27" ht="15" x14ac:dyDescent="0.2">
      <c r="A213" s="254" t="s">
        <v>159</v>
      </c>
      <c r="B213" s="254"/>
      <c r="C213" s="254"/>
      <c r="D213" s="254"/>
      <c r="E213" s="254"/>
      <c r="F213" s="254"/>
      <c r="G213" s="254"/>
      <c r="H213" s="254"/>
      <c r="I213" s="254"/>
      <c r="J213" s="254"/>
      <c r="K213" s="254"/>
      <c r="L213" s="254"/>
      <c r="M213" s="254"/>
      <c r="N213" s="254"/>
      <c r="O213" s="254"/>
      <c r="P213" s="254"/>
      <c r="Q213" s="254"/>
      <c r="R213" s="254"/>
      <c r="S213" s="254"/>
      <c r="AA213" s="123">
        <v>48.5</v>
      </c>
    </row>
    <row r="214" spans="1:27" s="110" customFormat="1" ht="15" x14ac:dyDescent="0.2">
      <c r="A214" s="254"/>
      <c r="B214" s="254"/>
      <c r="C214" s="254"/>
      <c r="D214" s="254"/>
      <c r="E214" s="254"/>
      <c r="F214" s="254"/>
      <c r="G214" s="254"/>
      <c r="H214" s="254"/>
      <c r="I214" s="254"/>
      <c r="J214" s="254"/>
      <c r="K214" s="254"/>
      <c r="L214" s="254"/>
      <c r="M214" s="254"/>
      <c r="N214" s="254"/>
      <c r="O214" s="254"/>
      <c r="P214" s="254"/>
      <c r="Q214" s="254"/>
      <c r="R214" s="254"/>
      <c r="S214" s="254"/>
      <c r="AA214" s="123">
        <v>48.75</v>
      </c>
    </row>
    <row r="215" spans="1:27" s="110" customFormat="1" ht="15" x14ac:dyDescent="0.2">
      <c r="A215" s="254"/>
      <c r="B215" s="254"/>
      <c r="C215" s="254"/>
      <c r="D215" s="254"/>
      <c r="E215" s="254"/>
      <c r="F215" s="254"/>
      <c r="G215" s="254"/>
      <c r="H215" s="254"/>
      <c r="I215" s="254"/>
      <c r="J215" s="254"/>
      <c r="K215" s="254"/>
      <c r="L215" s="254"/>
      <c r="M215" s="254"/>
      <c r="N215" s="254"/>
      <c r="O215" s="254"/>
      <c r="P215" s="254"/>
      <c r="Q215" s="254"/>
      <c r="R215" s="254"/>
      <c r="S215" s="254"/>
      <c r="AA215" s="123">
        <v>49</v>
      </c>
    </row>
    <row r="216" spans="1:27" s="110" customFormat="1" ht="15" x14ac:dyDescent="0.2">
      <c r="A216" s="254"/>
      <c r="B216" s="254"/>
      <c r="C216" s="254"/>
      <c r="D216" s="254"/>
      <c r="E216" s="254"/>
      <c r="F216" s="254"/>
      <c r="G216" s="254"/>
      <c r="H216" s="254"/>
      <c r="I216" s="254"/>
      <c r="J216" s="254"/>
      <c r="K216" s="254"/>
      <c r="L216" s="254"/>
      <c r="M216" s="254"/>
      <c r="N216" s="254"/>
      <c r="O216" s="254"/>
      <c r="P216" s="254"/>
      <c r="Q216" s="254"/>
      <c r="R216" s="254"/>
      <c r="S216" s="254"/>
      <c r="AA216" s="123">
        <v>49.25</v>
      </c>
    </row>
    <row r="217" spans="1:27" s="175" customFormat="1" ht="15" x14ac:dyDescent="0.2">
      <c r="A217" s="176"/>
      <c r="B217" s="176"/>
      <c r="C217" s="176"/>
      <c r="D217" s="176"/>
      <c r="E217" s="176"/>
      <c r="F217" s="176"/>
      <c r="G217" s="176"/>
      <c r="H217" s="176"/>
      <c r="I217" s="176"/>
      <c r="J217" s="176"/>
      <c r="K217" s="176"/>
      <c r="L217" s="176"/>
      <c r="M217" s="176"/>
      <c r="N217" s="176"/>
      <c r="O217" s="176"/>
      <c r="P217" s="176"/>
      <c r="Q217" s="176"/>
      <c r="R217" s="176"/>
      <c r="S217" s="176"/>
      <c r="AA217" s="123"/>
    </row>
    <row r="218" spans="1:27" s="175" customFormat="1" ht="15" x14ac:dyDescent="0.2">
      <c r="A218" s="176"/>
      <c r="B218" s="176"/>
      <c r="C218" s="176"/>
      <c r="D218" s="176"/>
      <c r="E218" s="176"/>
      <c r="F218" s="176"/>
      <c r="G218" s="176"/>
      <c r="H218" s="176"/>
      <c r="I218" s="176"/>
      <c r="J218" s="176"/>
      <c r="K218" s="176"/>
      <c r="L218" s="185" t="s">
        <v>139</v>
      </c>
      <c r="M218" s="185"/>
      <c r="N218" s="185"/>
      <c r="O218" s="185"/>
      <c r="P218" s="185"/>
      <c r="Q218" s="185"/>
      <c r="R218" s="185"/>
      <c r="S218" s="185"/>
      <c r="AA218" s="123"/>
    </row>
    <row r="219" spans="1:27" s="175" customFormat="1" ht="15" x14ac:dyDescent="0.2">
      <c r="A219" s="176"/>
      <c r="B219" s="176"/>
      <c r="C219" s="176"/>
      <c r="D219" s="176"/>
      <c r="E219" s="176"/>
      <c r="F219" s="176"/>
      <c r="G219" s="176"/>
      <c r="H219" s="176"/>
      <c r="I219" s="176"/>
      <c r="J219" s="176"/>
      <c r="K219" s="176"/>
      <c r="L219" s="185"/>
      <c r="M219" s="185"/>
      <c r="N219" s="185"/>
      <c r="O219" s="185"/>
      <c r="P219" s="185"/>
      <c r="Q219" s="185"/>
      <c r="R219" s="185"/>
      <c r="S219" s="185"/>
      <c r="AA219" s="123"/>
    </row>
    <row r="220" spans="1:27" s="175" customFormat="1" ht="15" x14ac:dyDescent="0.2">
      <c r="A220" s="176"/>
      <c r="B220" s="176"/>
      <c r="C220" s="176"/>
      <c r="D220" s="176"/>
      <c r="E220" s="176"/>
      <c r="F220" s="176"/>
      <c r="G220" s="176"/>
      <c r="H220" s="176"/>
      <c r="I220" s="176"/>
      <c r="J220" s="176"/>
      <c r="K220" s="176"/>
      <c r="L220" s="176"/>
      <c r="M220" s="176"/>
      <c r="N220" s="176"/>
      <c r="O220" s="176"/>
      <c r="P220" s="176"/>
      <c r="Q220" s="176"/>
      <c r="R220" s="176"/>
      <c r="S220" s="176"/>
      <c r="AA220" s="123"/>
    </row>
    <row r="221" spans="1:27" s="175" customFormat="1" ht="15" x14ac:dyDescent="0.2">
      <c r="A221" s="176"/>
      <c r="B221" s="176"/>
      <c r="C221" s="176"/>
      <c r="D221" s="176"/>
      <c r="E221" s="176"/>
      <c r="F221" s="176"/>
      <c r="G221" s="176"/>
      <c r="H221" s="176"/>
      <c r="I221" s="176"/>
      <c r="J221" s="176"/>
      <c r="K221" s="176"/>
      <c r="L221" s="176"/>
      <c r="M221" s="176"/>
      <c r="N221" s="176"/>
      <c r="O221" s="176"/>
      <c r="P221" s="176"/>
      <c r="Q221" s="176"/>
      <c r="R221" s="176"/>
      <c r="S221" s="176"/>
      <c r="AA221" s="123"/>
    </row>
    <row r="222" spans="1:27" s="175" customFormat="1" ht="15" x14ac:dyDescent="0.2">
      <c r="A222" s="176"/>
      <c r="B222" s="176"/>
      <c r="C222" s="176"/>
      <c r="D222" s="176"/>
      <c r="E222" s="176"/>
      <c r="F222" s="176"/>
      <c r="G222" s="176"/>
      <c r="H222" s="176"/>
      <c r="I222" s="176"/>
      <c r="J222" s="176"/>
      <c r="K222" s="176"/>
      <c r="L222" s="176"/>
      <c r="M222" s="176"/>
      <c r="N222" s="176"/>
      <c r="O222" s="176"/>
      <c r="P222" s="176"/>
      <c r="Q222" s="176"/>
      <c r="R222" s="176"/>
      <c r="S222" s="176"/>
      <c r="AA222" s="123"/>
    </row>
    <row r="223" spans="1:27" s="175" customFormat="1" ht="15" x14ac:dyDescent="0.2">
      <c r="A223" s="176"/>
      <c r="B223" s="176"/>
      <c r="C223" s="176"/>
      <c r="D223" s="176"/>
      <c r="E223" s="176"/>
      <c r="F223" s="176"/>
      <c r="G223" s="176"/>
      <c r="H223" s="176"/>
      <c r="I223" s="176"/>
      <c r="J223" s="176"/>
      <c r="K223" s="176"/>
      <c r="L223" s="176"/>
      <c r="M223" s="176"/>
      <c r="N223" s="176"/>
      <c r="O223" s="176"/>
      <c r="P223" s="176"/>
      <c r="Q223" s="176"/>
      <c r="R223" s="176"/>
      <c r="S223" s="176"/>
      <c r="AA223" s="123"/>
    </row>
    <row r="224" spans="1:27" ht="15" x14ac:dyDescent="0.2">
      <c r="B224" s="185"/>
      <c r="C224" s="185"/>
      <c r="D224" s="185"/>
      <c r="E224" s="185"/>
      <c r="F224" s="185"/>
      <c r="G224" s="185"/>
      <c r="H224" s="185"/>
      <c r="I224" s="185"/>
      <c r="J224" s="185"/>
      <c r="K224" s="185"/>
      <c r="L224" s="185"/>
      <c r="M224" s="185"/>
      <c r="N224" s="185"/>
      <c r="O224" s="185"/>
      <c r="P224" s="185"/>
      <c r="Q224" s="185"/>
      <c r="R224" s="185"/>
      <c r="S224" s="185"/>
      <c r="AA224" s="123">
        <v>49.5</v>
      </c>
    </row>
    <row r="225" spans="1:27" ht="15" x14ac:dyDescent="0.25">
      <c r="A225" s="237" t="s">
        <v>157</v>
      </c>
      <c r="B225" s="237"/>
      <c r="C225" s="237"/>
      <c r="D225" s="237"/>
      <c r="E225" s="237"/>
      <c r="F225" s="237"/>
      <c r="G225" s="237"/>
      <c r="H225" s="237"/>
      <c r="I225" s="237"/>
      <c r="J225" s="237"/>
      <c r="K225" s="237"/>
      <c r="L225" s="237"/>
      <c r="M225" s="237"/>
      <c r="N225" s="237"/>
      <c r="O225" s="237"/>
      <c r="P225" s="237"/>
      <c r="Q225" s="237"/>
      <c r="R225" s="237"/>
      <c r="S225" s="237"/>
      <c r="AA225" s="123">
        <v>49.75</v>
      </c>
    </row>
    <row r="226" spans="1:27" ht="15" customHeight="1" x14ac:dyDescent="0.2">
      <c r="A226" s="253" t="s">
        <v>137</v>
      </c>
      <c r="B226" s="254"/>
      <c r="C226" s="254"/>
      <c r="D226" s="254"/>
      <c r="E226" s="254"/>
      <c r="F226" s="254"/>
      <c r="G226" s="254"/>
      <c r="H226" s="254"/>
      <c r="I226" s="254"/>
      <c r="J226" s="254"/>
      <c r="K226" s="254"/>
      <c r="L226" s="254"/>
      <c r="M226" s="254"/>
      <c r="N226" s="254"/>
      <c r="O226" s="254"/>
      <c r="P226" s="254"/>
      <c r="Q226" s="254"/>
      <c r="R226" s="254"/>
      <c r="S226" s="254"/>
      <c r="AA226" s="123">
        <v>50</v>
      </c>
    </row>
    <row r="227" spans="1:27" ht="15" x14ac:dyDescent="0.2">
      <c r="A227" s="254"/>
      <c r="B227" s="254"/>
      <c r="C227" s="254"/>
      <c r="D227" s="254"/>
      <c r="E227" s="254"/>
      <c r="F227" s="254"/>
      <c r="G227" s="254"/>
      <c r="H227" s="254"/>
      <c r="I227" s="254"/>
      <c r="J227" s="254"/>
      <c r="K227" s="254"/>
      <c r="L227" s="254"/>
      <c r="M227" s="254"/>
      <c r="N227" s="254"/>
      <c r="O227" s="254"/>
      <c r="P227" s="254"/>
      <c r="Q227" s="254"/>
      <c r="R227" s="254"/>
      <c r="S227" s="254"/>
      <c r="AA227" s="123">
        <v>50.25</v>
      </c>
    </row>
    <row r="228" spans="1:27" ht="15" x14ac:dyDescent="0.2">
      <c r="A228" s="254"/>
      <c r="B228" s="254"/>
      <c r="C228" s="254"/>
      <c r="D228" s="254"/>
      <c r="E228" s="254"/>
      <c r="F228" s="254"/>
      <c r="G228" s="254"/>
      <c r="H228" s="254"/>
      <c r="I228" s="254"/>
      <c r="J228" s="254"/>
      <c r="K228" s="254"/>
      <c r="L228" s="254"/>
      <c r="M228" s="254"/>
      <c r="N228" s="254"/>
      <c r="O228" s="254"/>
      <c r="P228" s="254"/>
      <c r="Q228" s="254"/>
      <c r="R228" s="254"/>
      <c r="S228" s="254"/>
      <c r="AA228" s="123">
        <v>50.5</v>
      </c>
    </row>
    <row r="229" spans="1:27" ht="15" x14ac:dyDescent="0.2">
      <c r="AA229" s="123">
        <v>50.75</v>
      </c>
    </row>
    <row r="230" spans="1:27" ht="15" x14ac:dyDescent="0.25">
      <c r="A230" s="177" t="s">
        <v>148</v>
      </c>
      <c r="AA230" s="123">
        <v>51</v>
      </c>
    </row>
    <row r="231" spans="1:27" ht="15" x14ac:dyDescent="0.2">
      <c r="AA231" s="123">
        <v>51.25</v>
      </c>
    </row>
    <row r="232" spans="1:27" ht="15" x14ac:dyDescent="0.2">
      <c r="A232" s="110"/>
      <c r="B232" s="110"/>
      <c r="C232" s="110"/>
      <c r="D232" s="110"/>
      <c r="E232" s="110"/>
      <c r="F232" s="110"/>
      <c r="G232" s="110"/>
      <c r="H232" s="110"/>
      <c r="I232" s="110"/>
      <c r="J232" s="110"/>
      <c r="K232" s="110"/>
      <c r="L232" s="185" t="s">
        <v>138</v>
      </c>
      <c r="M232" s="185"/>
      <c r="N232" s="185"/>
      <c r="O232" s="185"/>
      <c r="P232" s="185"/>
      <c r="Q232" s="185"/>
      <c r="R232" s="185"/>
      <c r="S232" s="185"/>
      <c r="T232" s="110"/>
      <c r="U232" s="110"/>
      <c r="V232" s="110"/>
      <c r="W232" s="110"/>
      <c r="X232" s="110"/>
      <c r="Y232" s="110"/>
      <c r="Z232" s="110"/>
      <c r="AA232" s="123">
        <v>51.5</v>
      </c>
    </row>
    <row r="233" spans="1:27" ht="15" x14ac:dyDescent="0.2">
      <c r="A233" s="110"/>
      <c r="B233" s="110"/>
      <c r="C233" s="110"/>
      <c r="D233" s="110"/>
      <c r="E233" s="110"/>
      <c r="F233" s="110"/>
      <c r="G233" s="110"/>
      <c r="H233" s="110"/>
      <c r="I233" s="110"/>
      <c r="J233" s="110"/>
      <c r="K233" s="110"/>
      <c r="L233" s="185"/>
      <c r="M233" s="185"/>
      <c r="N233" s="185"/>
      <c r="O233" s="185"/>
      <c r="P233" s="185"/>
      <c r="Q233" s="185"/>
      <c r="R233" s="185"/>
      <c r="S233" s="185"/>
      <c r="T233" s="110"/>
      <c r="U233" s="110"/>
      <c r="V233" s="110"/>
      <c r="W233" s="110"/>
      <c r="X233" s="110"/>
      <c r="Y233" s="110"/>
      <c r="Z233" s="110"/>
      <c r="AA233" s="123">
        <v>51.75</v>
      </c>
    </row>
    <row r="234" spans="1:27" ht="15" x14ac:dyDescent="0.2">
      <c r="A234" s="110"/>
      <c r="B234" s="110"/>
      <c r="C234" s="110"/>
      <c r="D234" s="110"/>
      <c r="E234" s="110"/>
      <c r="F234" s="110"/>
      <c r="G234" s="110"/>
      <c r="H234" s="110"/>
      <c r="I234" s="110"/>
      <c r="J234" s="110"/>
      <c r="K234" s="110"/>
      <c r="T234" s="110"/>
      <c r="U234" s="110"/>
      <c r="V234" s="110"/>
      <c r="W234" s="110"/>
      <c r="X234" s="110"/>
      <c r="Y234" s="110"/>
      <c r="Z234" s="110"/>
      <c r="AA234" s="123">
        <v>52</v>
      </c>
    </row>
    <row r="235" spans="1:27" ht="15" x14ac:dyDescent="0.2">
      <c r="A235" s="110"/>
      <c r="B235" s="110"/>
      <c r="C235" s="110"/>
      <c r="D235" s="110"/>
      <c r="E235" s="110"/>
      <c r="F235" s="110"/>
      <c r="G235" s="110"/>
      <c r="H235" s="110"/>
      <c r="I235" s="110"/>
      <c r="J235" s="110"/>
      <c r="K235" s="110"/>
      <c r="T235" s="110"/>
      <c r="U235" s="110"/>
      <c r="V235" s="110"/>
      <c r="W235" s="110"/>
      <c r="X235" s="110"/>
      <c r="Y235" s="110"/>
      <c r="Z235" s="110"/>
      <c r="AA235" s="123">
        <v>52.25</v>
      </c>
    </row>
    <row r="236" spans="1:27" ht="15" x14ac:dyDescent="0.2">
      <c r="A236" s="110"/>
      <c r="B236" s="110"/>
      <c r="C236" s="110"/>
      <c r="D236" s="110"/>
      <c r="E236" s="110"/>
      <c r="F236" s="110"/>
      <c r="G236" s="110"/>
      <c r="H236" s="110"/>
      <c r="I236" s="110"/>
      <c r="J236" s="110"/>
      <c r="K236" s="110"/>
      <c r="T236" s="110"/>
      <c r="U236" s="110"/>
      <c r="V236" s="110"/>
      <c r="W236" s="110"/>
      <c r="X236" s="110"/>
      <c r="Y236" s="110"/>
      <c r="Z236" s="110"/>
      <c r="AA236" s="123">
        <v>52.5</v>
      </c>
    </row>
    <row r="237" spans="1:27" ht="15" x14ac:dyDescent="0.2">
      <c r="A237" s="110"/>
      <c r="B237" s="110"/>
      <c r="C237" s="110"/>
      <c r="D237" s="110"/>
      <c r="E237" s="110"/>
      <c r="F237" s="110"/>
      <c r="G237" s="110"/>
      <c r="H237" s="110"/>
      <c r="I237" s="110"/>
      <c r="J237" s="110"/>
      <c r="K237" s="110"/>
      <c r="T237" s="110"/>
      <c r="U237" s="110"/>
      <c r="V237" s="110"/>
      <c r="W237" s="110"/>
      <c r="X237" s="110"/>
      <c r="Y237" s="110"/>
      <c r="Z237" s="110"/>
      <c r="AA237" s="123">
        <v>52.75</v>
      </c>
    </row>
    <row r="238" spans="1:27" ht="15" x14ac:dyDescent="0.2">
      <c r="A238" s="110"/>
      <c r="B238" s="110"/>
      <c r="C238" s="110"/>
      <c r="D238" s="110"/>
      <c r="E238" s="110"/>
      <c r="F238" s="110"/>
      <c r="G238" s="110"/>
      <c r="H238" s="110"/>
      <c r="I238" s="110" t="s">
        <v>94</v>
      </c>
      <c r="J238" s="110"/>
      <c r="K238" s="110"/>
      <c r="L238" s="184"/>
      <c r="M238" s="184"/>
      <c r="N238" s="184"/>
      <c r="O238" s="184"/>
      <c r="P238" s="184"/>
      <c r="Q238" s="184"/>
      <c r="R238" s="184"/>
      <c r="S238" s="184"/>
      <c r="T238" s="110"/>
      <c r="U238" s="110"/>
      <c r="V238" s="110"/>
      <c r="W238" s="110"/>
      <c r="X238" s="110"/>
      <c r="Y238" s="110"/>
      <c r="Z238" s="110"/>
      <c r="AA238" s="123">
        <v>53</v>
      </c>
    </row>
    <row r="239" spans="1:27" ht="15" x14ac:dyDescent="0.2">
      <c r="A239" s="110"/>
      <c r="B239" s="110"/>
      <c r="C239" s="110"/>
      <c r="D239" s="110"/>
      <c r="E239" s="110"/>
      <c r="F239" s="110"/>
      <c r="G239" s="110"/>
      <c r="H239" s="110"/>
      <c r="I239" s="110"/>
      <c r="J239" s="110"/>
      <c r="K239" s="110"/>
      <c r="L239" s="184"/>
      <c r="M239" s="184"/>
      <c r="N239" s="184"/>
      <c r="O239" s="184"/>
      <c r="P239" s="184"/>
      <c r="Q239" s="184"/>
      <c r="R239" s="184"/>
      <c r="S239" s="184"/>
      <c r="T239" s="110"/>
      <c r="U239" s="110"/>
      <c r="V239" s="110"/>
      <c r="W239" s="110"/>
      <c r="X239" s="110"/>
      <c r="Y239" s="110"/>
      <c r="Z239" s="110"/>
      <c r="AA239" s="123">
        <v>53.25</v>
      </c>
    </row>
    <row r="240" spans="1:27" ht="15" x14ac:dyDescent="0.2">
      <c r="A240" s="110"/>
      <c r="B240" s="110"/>
      <c r="C240" s="110"/>
      <c r="D240" s="110"/>
      <c r="E240" s="110"/>
      <c r="F240" s="110"/>
      <c r="G240" s="110"/>
      <c r="H240" s="110"/>
      <c r="I240" s="110"/>
      <c r="J240" s="110"/>
      <c r="K240" s="110"/>
      <c r="L240" s="184"/>
      <c r="M240" s="184"/>
      <c r="N240" s="184"/>
      <c r="O240" s="184"/>
      <c r="P240" s="184"/>
      <c r="Q240" s="184"/>
      <c r="R240" s="184"/>
      <c r="S240" s="184"/>
      <c r="T240" s="110"/>
      <c r="U240" s="110"/>
      <c r="V240" s="110"/>
      <c r="W240" s="110"/>
      <c r="X240" s="110"/>
      <c r="Y240" s="110"/>
      <c r="Z240" s="110"/>
      <c r="AA240" s="123">
        <v>53.5</v>
      </c>
    </row>
    <row r="241" spans="1:27" ht="15" x14ac:dyDescent="0.2">
      <c r="A241" s="110"/>
      <c r="B241" s="110"/>
      <c r="C241" s="110"/>
      <c r="D241" s="110"/>
      <c r="E241" s="110"/>
      <c r="F241" s="110"/>
      <c r="G241" s="110"/>
      <c r="H241" s="110"/>
      <c r="I241" s="110"/>
      <c r="J241" s="110"/>
      <c r="K241" s="110"/>
      <c r="L241" s="184"/>
      <c r="M241" s="184"/>
      <c r="N241" s="184"/>
      <c r="O241" s="184"/>
      <c r="P241" s="184"/>
      <c r="Q241" s="184"/>
      <c r="R241" s="184"/>
      <c r="S241" s="184"/>
      <c r="T241" s="110"/>
      <c r="U241" s="110"/>
      <c r="V241" s="110"/>
      <c r="W241" s="110"/>
      <c r="X241" s="110"/>
      <c r="Y241" s="110"/>
      <c r="Z241" s="110"/>
      <c r="AA241" s="123">
        <v>53.75</v>
      </c>
    </row>
    <row r="242" spans="1:27" ht="15" x14ac:dyDescent="0.2">
      <c r="A242" s="110"/>
      <c r="B242" s="110"/>
      <c r="C242" s="110"/>
      <c r="D242" s="110"/>
      <c r="E242" s="110"/>
      <c r="F242" s="110"/>
      <c r="G242" s="110"/>
      <c r="H242" s="110"/>
      <c r="I242" s="110"/>
      <c r="J242" s="110"/>
      <c r="K242" s="110"/>
      <c r="L242" s="184"/>
      <c r="M242" s="184"/>
      <c r="N242" s="184"/>
      <c r="O242" s="184"/>
      <c r="P242" s="184"/>
      <c r="Q242" s="184"/>
      <c r="R242" s="184"/>
      <c r="S242" s="184"/>
      <c r="T242" s="110"/>
      <c r="U242" s="110"/>
      <c r="V242" s="110"/>
      <c r="W242" s="110"/>
      <c r="X242" s="110"/>
      <c r="Y242" s="110"/>
      <c r="Z242" s="110"/>
      <c r="AA242" s="123">
        <v>54</v>
      </c>
    </row>
    <row r="243" spans="1:27" ht="15" x14ac:dyDescent="0.2">
      <c r="A243" s="110"/>
      <c r="B243" s="110"/>
      <c r="C243" s="110"/>
      <c r="D243" s="110"/>
      <c r="E243" s="110"/>
      <c r="F243" s="110"/>
      <c r="G243" s="110"/>
      <c r="H243" s="110"/>
      <c r="I243" s="110"/>
      <c r="J243" s="110"/>
      <c r="K243" s="110"/>
      <c r="T243" s="110"/>
      <c r="U243" s="110"/>
      <c r="V243" s="110"/>
      <c r="W243" s="110"/>
      <c r="X243" s="110"/>
      <c r="Y243" s="110"/>
      <c r="Z243" s="110"/>
      <c r="AA243" s="123">
        <v>54.25</v>
      </c>
    </row>
    <row r="244" spans="1:27" ht="15" x14ac:dyDescent="0.2">
      <c r="A244" s="110"/>
      <c r="B244" s="110"/>
      <c r="C244" s="110"/>
      <c r="D244" s="110"/>
      <c r="E244" s="110"/>
      <c r="F244" s="110"/>
      <c r="G244" s="110"/>
      <c r="H244" s="110"/>
      <c r="I244" s="110"/>
      <c r="J244" s="110"/>
      <c r="K244" s="110"/>
      <c r="T244" s="110"/>
      <c r="U244" s="110"/>
      <c r="V244" s="110"/>
      <c r="W244" s="110"/>
      <c r="X244" s="110"/>
      <c r="Y244" s="110"/>
      <c r="Z244" s="110"/>
      <c r="AA244" s="123">
        <v>54.5</v>
      </c>
    </row>
    <row r="245" spans="1:27" ht="15" x14ac:dyDescent="0.2">
      <c r="A245" s="110"/>
      <c r="B245" s="110"/>
      <c r="C245" s="110"/>
      <c r="D245" s="110"/>
      <c r="E245" s="110"/>
      <c r="F245" s="110"/>
      <c r="G245" s="110"/>
      <c r="H245" s="110"/>
      <c r="I245" s="110"/>
      <c r="J245" s="110"/>
      <c r="K245" s="110"/>
      <c r="T245" s="110"/>
      <c r="U245" s="110"/>
      <c r="V245" s="110"/>
      <c r="W245" s="110"/>
      <c r="X245" s="110"/>
      <c r="Y245" s="110"/>
      <c r="Z245" s="110"/>
      <c r="AA245" s="123">
        <v>54.75</v>
      </c>
    </row>
    <row r="246" spans="1:27" ht="15" x14ac:dyDescent="0.2">
      <c r="A246" s="110"/>
      <c r="B246" s="110"/>
      <c r="C246" s="110"/>
      <c r="D246" s="110"/>
      <c r="E246" s="110"/>
      <c r="F246" s="110"/>
      <c r="G246" s="110"/>
      <c r="H246" s="110"/>
      <c r="I246" s="110"/>
      <c r="J246" s="110"/>
      <c r="K246" s="110"/>
      <c r="L246" s="110"/>
      <c r="M246" s="110"/>
      <c r="N246" s="110"/>
      <c r="O246" s="110"/>
      <c r="P246" s="110"/>
      <c r="Q246" s="110"/>
      <c r="R246" s="110"/>
      <c r="S246" s="110"/>
      <c r="T246" s="110"/>
      <c r="U246" s="110"/>
      <c r="V246" s="110"/>
      <c r="W246" s="110"/>
      <c r="X246" s="110"/>
      <c r="Y246" s="110"/>
      <c r="Z246" s="110"/>
      <c r="AA246" s="123">
        <v>55</v>
      </c>
    </row>
    <row r="247" spans="1:27" ht="15" x14ac:dyDescent="0.2">
      <c r="A247" s="110"/>
      <c r="B247" s="110"/>
      <c r="C247" s="110"/>
      <c r="D247" s="110"/>
      <c r="E247" s="110"/>
      <c r="F247" s="110"/>
      <c r="G247" s="110"/>
      <c r="H247" s="110"/>
      <c r="I247" s="110"/>
      <c r="J247" s="110"/>
      <c r="K247" s="110"/>
      <c r="L247" s="110"/>
      <c r="M247" s="110"/>
      <c r="N247" s="110"/>
      <c r="O247" s="110"/>
      <c r="P247" s="110"/>
      <c r="Q247" s="110"/>
      <c r="R247" s="110"/>
      <c r="S247" s="110"/>
      <c r="T247" s="110"/>
      <c r="U247" s="110"/>
      <c r="V247" s="110"/>
      <c r="W247" s="110"/>
      <c r="X247" s="110"/>
      <c r="Y247" s="110"/>
      <c r="Z247" s="110"/>
      <c r="AA247" s="123">
        <v>55.25</v>
      </c>
    </row>
    <row r="248" spans="1:27" ht="15" x14ac:dyDescent="0.2">
      <c r="A248" s="110"/>
      <c r="B248" s="110"/>
      <c r="C248" s="110"/>
      <c r="D248" s="110"/>
      <c r="E248" s="110"/>
      <c r="F248" s="110"/>
      <c r="G248" s="110"/>
      <c r="H248" s="110"/>
      <c r="I248" s="110"/>
      <c r="J248" s="110"/>
      <c r="K248" s="110"/>
      <c r="L248" s="110"/>
      <c r="M248" s="110"/>
      <c r="N248" s="110"/>
      <c r="O248" s="110"/>
      <c r="P248" s="110"/>
      <c r="Q248" s="110"/>
      <c r="R248" s="110"/>
      <c r="S248" s="110"/>
      <c r="T248" s="110"/>
      <c r="U248" s="110"/>
      <c r="V248" s="110"/>
      <c r="W248" s="110"/>
      <c r="X248" s="110"/>
      <c r="Y248" s="110"/>
      <c r="Z248" s="110"/>
      <c r="AA248" s="123">
        <v>55.5</v>
      </c>
    </row>
    <row r="249" spans="1:27" ht="15" x14ac:dyDescent="0.2">
      <c r="AA249" s="123">
        <v>55.75</v>
      </c>
    </row>
    <row r="250" spans="1:27" ht="15" x14ac:dyDescent="0.2">
      <c r="AA250" s="123">
        <v>56</v>
      </c>
    </row>
    <row r="251" spans="1:27" ht="15" x14ac:dyDescent="0.2">
      <c r="AA251" s="123">
        <v>56.25</v>
      </c>
    </row>
    <row r="252" spans="1:27" ht="15" x14ac:dyDescent="0.2">
      <c r="AA252" s="123">
        <v>56.5</v>
      </c>
    </row>
    <row r="253" spans="1:27" ht="15" x14ac:dyDescent="0.2">
      <c r="AA253" s="123">
        <v>56.75</v>
      </c>
    </row>
    <row r="254" spans="1:27" ht="15" x14ac:dyDescent="0.2">
      <c r="AA254" s="123">
        <v>57</v>
      </c>
    </row>
    <row r="255" spans="1:27" ht="15" x14ac:dyDescent="0.2">
      <c r="AA255" s="123">
        <v>57.25</v>
      </c>
    </row>
    <row r="256" spans="1:27" ht="15" x14ac:dyDescent="0.2">
      <c r="AA256" s="123">
        <v>57.5</v>
      </c>
    </row>
    <row r="257" spans="27:27" ht="15" x14ac:dyDescent="0.2">
      <c r="AA257" s="123">
        <v>57.75</v>
      </c>
    </row>
    <row r="258" spans="27:27" ht="15" x14ac:dyDescent="0.2">
      <c r="AA258" s="123">
        <v>58</v>
      </c>
    </row>
    <row r="259" spans="27:27" ht="15" x14ac:dyDescent="0.2">
      <c r="AA259" s="123">
        <v>58.25</v>
      </c>
    </row>
    <row r="260" spans="27:27" ht="15" x14ac:dyDescent="0.2">
      <c r="AA260" s="123">
        <v>58.5</v>
      </c>
    </row>
    <row r="261" spans="27:27" ht="15" x14ac:dyDescent="0.2">
      <c r="AA261" s="123">
        <v>58.75</v>
      </c>
    </row>
    <row r="262" spans="27:27" ht="15" x14ac:dyDescent="0.2">
      <c r="AA262" s="123">
        <v>59</v>
      </c>
    </row>
    <row r="263" spans="27:27" ht="15" x14ac:dyDescent="0.2">
      <c r="AA263" s="123">
        <v>59.25</v>
      </c>
    </row>
    <row r="264" spans="27:27" ht="15" x14ac:dyDescent="0.2">
      <c r="AA264" s="123">
        <v>59.5</v>
      </c>
    </row>
    <row r="265" spans="27:27" ht="15" x14ac:dyDescent="0.2">
      <c r="AA265" s="123">
        <v>59.75</v>
      </c>
    </row>
    <row r="266" spans="27:27" ht="15" x14ac:dyDescent="0.2">
      <c r="AA266" s="123">
        <v>60</v>
      </c>
    </row>
    <row r="267" spans="27:27" ht="15" x14ac:dyDescent="0.2">
      <c r="AA267" s="123">
        <v>60.25</v>
      </c>
    </row>
    <row r="268" spans="27:27" ht="15" x14ac:dyDescent="0.2">
      <c r="AA268" s="123">
        <v>60.5</v>
      </c>
    </row>
    <row r="269" spans="27:27" ht="15" x14ac:dyDescent="0.2">
      <c r="AA269" s="123">
        <v>60.75</v>
      </c>
    </row>
    <row r="270" spans="27:27" ht="15" x14ac:dyDescent="0.2">
      <c r="AA270" s="123">
        <v>61</v>
      </c>
    </row>
    <row r="271" spans="27:27" ht="15" x14ac:dyDescent="0.2">
      <c r="AA271" s="123">
        <v>61.25</v>
      </c>
    </row>
    <row r="272" spans="27:27" ht="15" x14ac:dyDescent="0.2">
      <c r="AA272" s="123">
        <v>61.5</v>
      </c>
    </row>
    <row r="273" spans="1:27" ht="15" x14ac:dyDescent="0.2">
      <c r="AA273" s="123">
        <v>61.75</v>
      </c>
    </row>
    <row r="274" spans="1:27" ht="18" x14ac:dyDescent="0.25">
      <c r="A274" s="15"/>
      <c r="AA274" s="123">
        <v>62</v>
      </c>
    </row>
    <row r="275" spans="1:27" ht="15" x14ac:dyDescent="0.2">
      <c r="AA275" s="123">
        <v>62.25</v>
      </c>
    </row>
    <row r="276" spans="1:27" ht="15" x14ac:dyDescent="0.2">
      <c r="AA276" s="123">
        <v>62.5</v>
      </c>
    </row>
    <row r="277" spans="1:27" ht="15" x14ac:dyDescent="0.2">
      <c r="L277" s="17"/>
      <c r="AA277" s="123">
        <v>62.75</v>
      </c>
    </row>
    <row r="278" spans="1:27" ht="15" x14ac:dyDescent="0.2">
      <c r="AA278" s="123">
        <v>63</v>
      </c>
    </row>
    <row r="279" spans="1:27" ht="15" x14ac:dyDescent="0.2">
      <c r="AA279" s="123">
        <v>63.25</v>
      </c>
    </row>
    <row r="280" spans="1:27" ht="15" x14ac:dyDescent="0.2">
      <c r="AA280" s="123">
        <v>63.5</v>
      </c>
    </row>
    <row r="281" spans="1:27" ht="15" x14ac:dyDescent="0.2">
      <c r="AA281" s="123">
        <v>63.75</v>
      </c>
    </row>
    <row r="282" spans="1:27" ht="15" x14ac:dyDescent="0.2">
      <c r="AA282" s="123">
        <v>64</v>
      </c>
    </row>
    <row r="283" spans="1:27" ht="15" x14ac:dyDescent="0.2">
      <c r="AA283" s="123">
        <v>64.25</v>
      </c>
    </row>
    <row r="284" spans="1:27" ht="15" x14ac:dyDescent="0.2">
      <c r="AA284" s="123">
        <v>64.5</v>
      </c>
    </row>
    <row r="285" spans="1:27" ht="15" x14ac:dyDescent="0.2">
      <c r="AA285" s="123">
        <v>64.75</v>
      </c>
    </row>
    <row r="286" spans="1:27" ht="15" x14ac:dyDescent="0.2">
      <c r="AA286" s="123">
        <v>65</v>
      </c>
    </row>
    <row r="287" spans="1:27" ht="15" x14ac:dyDescent="0.2">
      <c r="AA287" s="123">
        <v>65.25</v>
      </c>
    </row>
    <row r="288" spans="1:27" ht="15" x14ac:dyDescent="0.2">
      <c r="AA288" s="123">
        <v>65.5</v>
      </c>
    </row>
    <row r="289" spans="27:27" ht="15" x14ac:dyDescent="0.2">
      <c r="AA289" s="123">
        <v>65.75</v>
      </c>
    </row>
    <row r="290" spans="27:27" ht="15" x14ac:dyDescent="0.2">
      <c r="AA290" s="123">
        <v>66</v>
      </c>
    </row>
    <row r="291" spans="27:27" ht="15" x14ac:dyDescent="0.2">
      <c r="AA291" s="123">
        <v>66.25</v>
      </c>
    </row>
    <row r="292" spans="27:27" ht="15" x14ac:dyDescent="0.2">
      <c r="AA292" s="123">
        <v>66.5</v>
      </c>
    </row>
    <row r="293" spans="27:27" ht="15" x14ac:dyDescent="0.2">
      <c r="AA293" s="123">
        <v>66.75</v>
      </c>
    </row>
    <row r="294" spans="27:27" ht="15" x14ac:dyDescent="0.2">
      <c r="AA294" s="123">
        <v>67</v>
      </c>
    </row>
    <row r="295" spans="27:27" ht="15" x14ac:dyDescent="0.2">
      <c r="AA295" s="123">
        <v>67.25</v>
      </c>
    </row>
    <row r="296" spans="27:27" ht="15" x14ac:dyDescent="0.2">
      <c r="AA296" s="123">
        <v>67.5</v>
      </c>
    </row>
    <row r="297" spans="27:27" ht="15" x14ac:dyDescent="0.2">
      <c r="AA297" s="123">
        <v>67.75</v>
      </c>
    </row>
    <row r="298" spans="27:27" ht="15" x14ac:dyDescent="0.2">
      <c r="AA298" s="123">
        <v>68</v>
      </c>
    </row>
    <row r="299" spans="27:27" ht="15" x14ac:dyDescent="0.2">
      <c r="AA299" s="123">
        <v>68.25</v>
      </c>
    </row>
    <row r="300" spans="27:27" ht="15" x14ac:dyDescent="0.2">
      <c r="AA300" s="123">
        <v>68.5</v>
      </c>
    </row>
    <row r="301" spans="27:27" ht="15" x14ac:dyDescent="0.2">
      <c r="AA301" s="123">
        <v>68.75</v>
      </c>
    </row>
    <row r="302" spans="27:27" ht="15" x14ac:dyDescent="0.2">
      <c r="AA302" s="123">
        <v>69</v>
      </c>
    </row>
    <row r="303" spans="27:27" ht="15" x14ac:dyDescent="0.2">
      <c r="AA303" s="123">
        <v>69.25</v>
      </c>
    </row>
    <row r="304" spans="27:27" ht="15" x14ac:dyDescent="0.2">
      <c r="AA304" s="123">
        <v>69.5</v>
      </c>
    </row>
    <row r="305" spans="27:27" ht="15" x14ac:dyDescent="0.2">
      <c r="AA305" s="123">
        <v>69.75</v>
      </c>
    </row>
    <row r="306" spans="27:27" ht="15" x14ac:dyDescent="0.2">
      <c r="AA306" s="123">
        <v>70</v>
      </c>
    </row>
    <row r="307" spans="27:27" ht="15" x14ac:dyDescent="0.2">
      <c r="AA307" s="123">
        <v>70.25</v>
      </c>
    </row>
    <row r="308" spans="27:27" ht="15" x14ac:dyDescent="0.2">
      <c r="AA308" s="123">
        <v>70.5</v>
      </c>
    </row>
    <row r="309" spans="27:27" ht="15" x14ac:dyDescent="0.2">
      <c r="AA309" s="123">
        <v>70.75</v>
      </c>
    </row>
    <row r="310" spans="27:27" ht="15" x14ac:dyDescent="0.2">
      <c r="AA310" s="123">
        <v>71</v>
      </c>
    </row>
    <row r="311" spans="27:27" ht="15" x14ac:dyDescent="0.2">
      <c r="AA311" s="123">
        <v>71.25</v>
      </c>
    </row>
    <row r="312" spans="27:27" ht="15" x14ac:dyDescent="0.2">
      <c r="AA312" s="123">
        <v>71.5</v>
      </c>
    </row>
    <row r="313" spans="27:27" ht="15" x14ac:dyDescent="0.2">
      <c r="AA313" s="123">
        <v>71.75</v>
      </c>
    </row>
    <row r="314" spans="27:27" ht="15" x14ac:dyDescent="0.2">
      <c r="AA314" s="123">
        <v>72</v>
      </c>
    </row>
    <row r="315" spans="27:27" ht="15" x14ac:dyDescent="0.2">
      <c r="AA315" s="123">
        <v>72.25</v>
      </c>
    </row>
    <row r="316" spans="27:27" ht="15" x14ac:dyDescent="0.2">
      <c r="AA316" s="123">
        <v>72.5</v>
      </c>
    </row>
    <row r="317" spans="27:27" ht="15" x14ac:dyDescent="0.2">
      <c r="AA317" s="123">
        <v>72.75</v>
      </c>
    </row>
    <row r="318" spans="27:27" ht="15" x14ac:dyDescent="0.2">
      <c r="AA318" s="123">
        <v>73</v>
      </c>
    </row>
    <row r="319" spans="27:27" ht="15" x14ac:dyDescent="0.2">
      <c r="AA319" s="123">
        <v>73.25</v>
      </c>
    </row>
    <row r="320" spans="27:27" ht="15" x14ac:dyDescent="0.2">
      <c r="AA320" s="123">
        <v>73.5</v>
      </c>
    </row>
    <row r="321" spans="27:27" ht="15" x14ac:dyDescent="0.2">
      <c r="AA321" s="123">
        <v>73.75</v>
      </c>
    </row>
    <row r="322" spans="27:27" ht="15" x14ac:dyDescent="0.2">
      <c r="AA322" s="123">
        <v>74</v>
      </c>
    </row>
    <row r="323" spans="27:27" ht="15" x14ac:dyDescent="0.2">
      <c r="AA323" s="123">
        <v>74.25</v>
      </c>
    </row>
    <row r="324" spans="27:27" ht="15" x14ac:dyDescent="0.2">
      <c r="AA324" s="123">
        <v>74.5</v>
      </c>
    </row>
    <row r="325" spans="27:27" ht="15" x14ac:dyDescent="0.2">
      <c r="AA325" s="123">
        <v>74.75</v>
      </c>
    </row>
    <row r="326" spans="27:27" ht="15" x14ac:dyDescent="0.2">
      <c r="AA326" s="123">
        <v>75</v>
      </c>
    </row>
    <row r="327" spans="27:27" ht="15" x14ac:dyDescent="0.2">
      <c r="AA327" s="123">
        <v>75.25</v>
      </c>
    </row>
    <row r="328" spans="27:27" ht="15" x14ac:dyDescent="0.2">
      <c r="AA328" s="123">
        <v>75.5</v>
      </c>
    </row>
    <row r="329" spans="27:27" ht="15" x14ac:dyDescent="0.2">
      <c r="AA329" s="123">
        <v>75.75</v>
      </c>
    </row>
    <row r="330" spans="27:27" ht="15" x14ac:dyDescent="0.2">
      <c r="AA330" s="123">
        <v>76</v>
      </c>
    </row>
    <row r="331" spans="27:27" ht="15" x14ac:dyDescent="0.2">
      <c r="AA331" s="123">
        <v>76.25</v>
      </c>
    </row>
    <row r="332" spans="27:27" ht="15" x14ac:dyDescent="0.2">
      <c r="AA332" s="123">
        <v>76.5</v>
      </c>
    </row>
    <row r="333" spans="27:27" ht="15" x14ac:dyDescent="0.2">
      <c r="AA333" s="123">
        <v>76.75</v>
      </c>
    </row>
    <row r="334" spans="27:27" ht="15" x14ac:dyDescent="0.2">
      <c r="AA334" s="123">
        <v>77</v>
      </c>
    </row>
    <row r="335" spans="27:27" ht="15" x14ac:dyDescent="0.2">
      <c r="AA335" s="123">
        <v>77.25</v>
      </c>
    </row>
    <row r="336" spans="27:27" ht="15" x14ac:dyDescent="0.2">
      <c r="AA336" s="123">
        <v>77.5</v>
      </c>
    </row>
    <row r="337" spans="27:27" ht="15" x14ac:dyDescent="0.2">
      <c r="AA337" s="123">
        <v>77.75</v>
      </c>
    </row>
    <row r="338" spans="27:27" ht="15" x14ac:dyDescent="0.2">
      <c r="AA338" s="123">
        <v>78</v>
      </c>
    </row>
    <row r="339" spans="27:27" ht="15" x14ac:dyDescent="0.2">
      <c r="AA339" s="123">
        <v>78.25</v>
      </c>
    </row>
    <row r="340" spans="27:27" ht="15" x14ac:dyDescent="0.2">
      <c r="AA340" s="123">
        <v>78.5</v>
      </c>
    </row>
    <row r="341" spans="27:27" ht="15" x14ac:dyDescent="0.2">
      <c r="AA341" s="123">
        <v>78.75</v>
      </c>
    </row>
    <row r="342" spans="27:27" ht="15" x14ac:dyDescent="0.2">
      <c r="AA342" s="123">
        <v>79</v>
      </c>
    </row>
    <row r="343" spans="27:27" ht="15" x14ac:dyDescent="0.2">
      <c r="AA343" s="123">
        <v>79.25</v>
      </c>
    </row>
    <row r="344" spans="27:27" ht="15" x14ac:dyDescent="0.2">
      <c r="AA344" s="123">
        <v>79.5</v>
      </c>
    </row>
    <row r="345" spans="27:27" ht="15" x14ac:dyDescent="0.2">
      <c r="AA345" s="123">
        <v>79.75</v>
      </c>
    </row>
    <row r="346" spans="27:27" ht="15" x14ac:dyDescent="0.2">
      <c r="AA346" s="123">
        <v>80</v>
      </c>
    </row>
    <row r="347" spans="27:27" ht="15" x14ac:dyDescent="0.2">
      <c r="AA347" s="123">
        <v>80.25</v>
      </c>
    </row>
    <row r="348" spans="27:27" ht="15" x14ac:dyDescent="0.2">
      <c r="AA348" s="123">
        <v>80.5</v>
      </c>
    </row>
    <row r="349" spans="27:27" ht="15" x14ac:dyDescent="0.2">
      <c r="AA349" s="123">
        <v>80.75</v>
      </c>
    </row>
    <row r="350" spans="27:27" ht="15" x14ac:dyDescent="0.2">
      <c r="AA350" s="123">
        <v>81</v>
      </c>
    </row>
    <row r="351" spans="27:27" ht="15" x14ac:dyDescent="0.2">
      <c r="AA351" s="123">
        <v>81.25</v>
      </c>
    </row>
    <row r="352" spans="27:27" ht="15" x14ac:dyDescent="0.2">
      <c r="AA352" s="123">
        <v>81.5</v>
      </c>
    </row>
    <row r="353" spans="27:27" ht="15" x14ac:dyDescent="0.2">
      <c r="AA353" s="123">
        <v>81.75</v>
      </c>
    </row>
    <row r="354" spans="27:27" ht="15" x14ac:dyDescent="0.2">
      <c r="AA354" s="123">
        <v>82</v>
      </c>
    </row>
    <row r="355" spans="27:27" ht="15" x14ac:dyDescent="0.2">
      <c r="AA355" s="123">
        <v>82.25</v>
      </c>
    </row>
    <row r="356" spans="27:27" ht="15" x14ac:dyDescent="0.2">
      <c r="AA356" s="123">
        <v>82.5</v>
      </c>
    </row>
    <row r="357" spans="27:27" ht="15" x14ac:dyDescent="0.2">
      <c r="AA357" s="123">
        <v>82.75</v>
      </c>
    </row>
    <row r="358" spans="27:27" ht="15" x14ac:dyDescent="0.2">
      <c r="AA358" s="123">
        <v>83</v>
      </c>
    </row>
    <row r="359" spans="27:27" ht="15" x14ac:dyDescent="0.2">
      <c r="AA359" s="123">
        <v>83.25</v>
      </c>
    </row>
    <row r="360" spans="27:27" ht="15" x14ac:dyDescent="0.2">
      <c r="AA360" s="123">
        <v>83.5</v>
      </c>
    </row>
    <row r="361" spans="27:27" ht="15" x14ac:dyDescent="0.2">
      <c r="AA361" s="123">
        <v>83.75</v>
      </c>
    </row>
    <row r="362" spans="27:27" ht="15" x14ac:dyDescent="0.2">
      <c r="AA362" s="123">
        <v>84</v>
      </c>
    </row>
    <row r="363" spans="27:27" ht="15" x14ac:dyDescent="0.2">
      <c r="AA363" s="123">
        <v>84.25</v>
      </c>
    </row>
    <row r="364" spans="27:27" ht="15" x14ac:dyDescent="0.2">
      <c r="AA364" s="123">
        <v>84.5</v>
      </c>
    </row>
    <row r="365" spans="27:27" ht="15" x14ac:dyDescent="0.2">
      <c r="AA365" s="123">
        <v>84.75</v>
      </c>
    </row>
    <row r="366" spans="27:27" ht="15" x14ac:dyDescent="0.2">
      <c r="AA366" s="123">
        <v>85</v>
      </c>
    </row>
    <row r="367" spans="27:27" ht="15" x14ac:dyDescent="0.2">
      <c r="AA367" s="123">
        <v>85.25</v>
      </c>
    </row>
    <row r="368" spans="27:27" ht="15" x14ac:dyDescent="0.2">
      <c r="AA368" s="123">
        <v>85.5</v>
      </c>
    </row>
    <row r="369" spans="27:27" ht="15" x14ac:dyDescent="0.2">
      <c r="AA369" s="123">
        <v>85.75</v>
      </c>
    </row>
    <row r="370" spans="27:27" ht="15" x14ac:dyDescent="0.2">
      <c r="AA370" s="123">
        <v>86</v>
      </c>
    </row>
    <row r="371" spans="27:27" ht="15" x14ac:dyDescent="0.2">
      <c r="AA371" s="123">
        <v>86.25</v>
      </c>
    </row>
    <row r="372" spans="27:27" ht="15" x14ac:dyDescent="0.2">
      <c r="AA372" s="123">
        <v>86.5</v>
      </c>
    </row>
    <row r="373" spans="27:27" ht="15" x14ac:dyDescent="0.2">
      <c r="AA373" s="123">
        <v>86.75</v>
      </c>
    </row>
    <row r="374" spans="27:27" ht="15" x14ac:dyDescent="0.2">
      <c r="AA374" s="123">
        <v>87</v>
      </c>
    </row>
    <row r="375" spans="27:27" ht="15" x14ac:dyDescent="0.2">
      <c r="AA375" s="123">
        <v>87.25</v>
      </c>
    </row>
    <row r="376" spans="27:27" ht="15" x14ac:dyDescent="0.2">
      <c r="AA376" s="123">
        <v>87.5</v>
      </c>
    </row>
    <row r="377" spans="27:27" ht="15" x14ac:dyDescent="0.2">
      <c r="AA377" s="123">
        <v>87.75</v>
      </c>
    </row>
    <row r="378" spans="27:27" ht="15" x14ac:dyDescent="0.2">
      <c r="AA378" s="123">
        <v>88</v>
      </c>
    </row>
    <row r="379" spans="27:27" ht="15" x14ac:dyDescent="0.2">
      <c r="AA379" s="123">
        <v>88.25</v>
      </c>
    </row>
    <row r="380" spans="27:27" ht="15" x14ac:dyDescent="0.2">
      <c r="AA380" s="123">
        <v>88.5</v>
      </c>
    </row>
    <row r="381" spans="27:27" ht="15" x14ac:dyDescent="0.2">
      <c r="AA381" s="123">
        <v>88.75</v>
      </c>
    </row>
    <row r="382" spans="27:27" ht="15" x14ac:dyDescent="0.2">
      <c r="AA382" s="123">
        <v>89</v>
      </c>
    </row>
    <row r="383" spans="27:27" ht="15" x14ac:dyDescent="0.2">
      <c r="AA383" s="123">
        <v>89.25</v>
      </c>
    </row>
    <row r="384" spans="27:27" ht="15" x14ac:dyDescent="0.2">
      <c r="AA384" s="123">
        <v>89.5</v>
      </c>
    </row>
    <row r="385" spans="27:27" ht="15" x14ac:dyDescent="0.2">
      <c r="AA385" s="123">
        <v>89.75</v>
      </c>
    </row>
    <row r="386" spans="27:27" ht="15" x14ac:dyDescent="0.2">
      <c r="AA386" s="123">
        <v>90</v>
      </c>
    </row>
    <row r="387" spans="27:27" ht="15" x14ac:dyDescent="0.2">
      <c r="AA387" s="123">
        <v>90.25</v>
      </c>
    </row>
    <row r="388" spans="27:27" ht="15" x14ac:dyDescent="0.2">
      <c r="AA388" s="123">
        <v>90.5</v>
      </c>
    </row>
    <row r="389" spans="27:27" ht="15" x14ac:dyDescent="0.2">
      <c r="AA389" s="123">
        <v>90.75</v>
      </c>
    </row>
    <row r="390" spans="27:27" ht="15" x14ac:dyDescent="0.2">
      <c r="AA390" s="123">
        <v>91</v>
      </c>
    </row>
    <row r="391" spans="27:27" ht="15" x14ac:dyDescent="0.2">
      <c r="AA391" s="123">
        <v>91.25</v>
      </c>
    </row>
    <row r="392" spans="27:27" ht="15" x14ac:dyDescent="0.2">
      <c r="AA392" s="123">
        <v>91.5</v>
      </c>
    </row>
    <row r="393" spans="27:27" ht="15" x14ac:dyDescent="0.2">
      <c r="AA393" s="123">
        <v>91.75</v>
      </c>
    </row>
    <row r="394" spans="27:27" ht="15" x14ac:dyDescent="0.2">
      <c r="AA394" s="123">
        <v>92</v>
      </c>
    </row>
    <row r="395" spans="27:27" ht="15" x14ac:dyDescent="0.2">
      <c r="AA395" s="123">
        <v>92.25</v>
      </c>
    </row>
    <row r="396" spans="27:27" ht="15" x14ac:dyDescent="0.2">
      <c r="AA396" s="123">
        <v>92.5</v>
      </c>
    </row>
    <row r="397" spans="27:27" ht="15" x14ac:dyDescent="0.2">
      <c r="AA397" s="123">
        <v>92.75</v>
      </c>
    </row>
    <row r="398" spans="27:27" ht="15" x14ac:dyDescent="0.2">
      <c r="AA398" s="123">
        <v>93</v>
      </c>
    </row>
    <row r="399" spans="27:27" ht="15" x14ac:dyDescent="0.2">
      <c r="AA399" s="123">
        <v>93.25</v>
      </c>
    </row>
    <row r="400" spans="27:27" ht="15" x14ac:dyDescent="0.2">
      <c r="AA400" s="123">
        <v>93.5</v>
      </c>
    </row>
    <row r="401" spans="27:27" ht="15" x14ac:dyDescent="0.2">
      <c r="AA401" s="123">
        <v>93.75</v>
      </c>
    </row>
    <row r="402" spans="27:27" ht="15" x14ac:dyDescent="0.2">
      <c r="AA402" s="123">
        <v>94</v>
      </c>
    </row>
    <row r="403" spans="27:27" ht="15" x14ac:dyDescent="0.2">
      <c r="AA403" s="123">
        <v>94.25</v>
      </c>
    </row>
    <row r="404" spans="27:27" ht="15" x14ac:dyDescent="0.2">
      <c r="AA404" s="123">
        <v>94.5</v>
      </c>
    </row>
    <row r="405" spans="27:27" ht="15" x14ac:dyDescent="0.2">
      <c r="AA405" s="123">
        <v>94.75</v>
      </c>
    </row>
    <row r="406" spans="27:27" ht="15" x14ac:dyDescent="0.2">
      <c r="AA406" s="123">
        <v>95</v>
      </c>
    </row>
    <row r="407" spans="27:27" ht="15" x14ac:dyDescent="0.2">
      <c r="AA407" s="123">
        <v>95.25</v>
      </c>
    </row>
    <row r="408" spans="27:27" ht="15" x14ac:dyDescent="0.2">
      <c r="AA408" s="123">
        <v>95.5</v>
      </c>
    </row>
    <row r="409" spans="27:27" ht="15" x14ac:dyDescent="0.2">
      <c r="AA409" s="123">
        <v>95.75</v>
      </c>
    </row>
    <row r="410" spans="27:27" ht="15" x14ac:dyDescent="0.2">
      <c r="AA410" s="123">
        <v>96</v>
      </c>
    </row>
    <row r="411" spans="27:27" ht="15" x14ac:dyDescent="0.2">
      <c r="AA411" s="123">
        <v>96.25</v>
      </c>
    </row>
    <row r="412" spans="27:27" ht="15" x14ac:dyDescent="0.2">
      <c r="AA412" s="123">
        <v>96.5</v>
      </c>
    </row>
    <row r="413" spans="27:27" ht="15" x14ac:dyDescent="0.2">
      <c r="AA413" s="123">
        <v>96.75</v>
      </c>
    </row>
    <row r="414" spans="27:27" ht="15" x14ac:dyDescent="0.2">
      <c r="AA414" s="123">
        <v>97</v>
      </c>
    </row>
    <row r="415" spans="27:27" ht="15" x14ac:dyDescent="0.2">
      <c r="AA415" s="123">
        <v>97.25</v>
      </c>
    </row>
    <row r="416" spans="27:27" ht="15" x14ac:dyDescent="0.2">
      <c r="AA416" s="123">
        <v>97.5</v>
      </c>
    </row>
    <row r="417" spans="27:27" ht="15" x14ac:dyDescent="0.2">
      <c r="AA417" s="123">
        <v>97.75</v>
      </c>
    </row>
    <row r="418" spans="27:27" ht="15" x14ac:dyDescent="0.2">
      <c r="AA418" s="123">
        <v>98</v>
      </c>
    </row>
    <row r="419" spans="27:27" ht="15" x14ac:dyDescent="0.2">
      <c r="AA419" s="123">
        <v>98.25</v>
      </c>
    </row>
    <row r="420" spans="27:27" ht="15" x14ac:dyDescent="0.2">
      <c r="AA420" s="123">
        <v>98.5</v>
      </c>
    </row>
    <row r="421" spans="27:27" ht="15" x14ac:dyDescent="0.2">
      <c r="AA421" s="123">
        <v>98.75</v>
      </c>
    </row>
    <row r="422" spans="27:27" ht="15" x14ac:dyDescent="0.2">
      <c r="AA422" s="123">
        <v>99</v>
      </c>
    </row>
    <row r="423" spans="27:27" ht="15" x14ac:dyDescent="0.2">
      <c r="AA423" s="123">
        <v>99.25</v>
      </c>
    </row>
    <row r="424" spans="27:27" ht="15" x14ac:dyDescent="0.2">
      <c r="AA424" s="123">
        <v>99.5</v>
      </c>
    </row>
    <row r="425" spans="27:27" ht="15" x14ac:dyDescent="0.2">
      <c r="AA425" s="123">
        <v>99.75</v>
      </c>
    </row>
    <row r="426" spans="27:27" ht="15" x14ac:dyDescent="0.2">
      <c r="AA426" s="123">
        <v>100</v>
      </c>
    </row>
    <row r="427" spans="27:27" ht="15" x14ac:dyDescent="0.2">
      <c r="AA427" s="123">
        <v>100.25</v>
      </c>
    </row>
    <row r="428" spans="27:27" ht="15" x14ac:dyDescent="0.2">
      <c r="AA428" s="123">
        <v>100.5</v>
      </c>
    </row>
    <row r="429" spans="27:27" ht="15" x14ac:dyDescent="0.2">
      <c r="AA429" s="123">
        <v>100.75</v>
      </c>
    </row>
    <row r="430" spans="27:27" ht="15" x14ac:dyDescent="0.2">
      <c r="AA430" s="123">
        <v>101</v>
      </c>
    </row>
    <row r="431" spans="27:27" ht="15" x14ac:dyDescent="0.2">
      <c r="AA431" s="123">
        <v>101.25</v>
      </c>
    </row>
    <row r="432" spans="27:27" ht="15" x14ac:dyDescent="0.2">
      <c r="AA432" s="123">
        <v>101.5</v>
      </c>
    </row>
    <row r="433" spans="27:27" ht="15" x14ac:dyDescent="0.2">
      <c r="AA433" s="123">
        <v>101.75</v>
      </c>
    </row>
    <row r="434" spans="27:27" ht="15" x14ac:dyDescent="0.2">
      <c r="AA434" s="123">
        <v>102</v>
      </c>
    </row>
    <row r="435" spans="27:27" ht="15" x14ac:dyDescent="0.2">
      <c r="AA435" s="123">
        <v>102.25</v>
      </c>
    </row>
    <row r="436" spans="27:27" ht="15" x14ac:dyDescent="0.2">
      <c r="AA436" s="123">
        <v>102.5</v>
      </c>
    </row>
    <row r="437" spans="27:27" ht="15" x14ac:dyDescent="0.2">
      <c r="AA437" s="123">
        <v>102.75</v>
      </c>
    </row>
    <row r="438" spans="27:27" ht="15" x14ac:dyDescent="0.2">
      <c r="AA438" s="123">
        <v>103</v>
      </c>
    </row>
    <row r="439" spans="27:27" ht="15" x14ac:dyDescent="0.2">
      <c r="AA439" s="123">
        <v>103.25</v>
      </c>
    </row>
    <row r="440" spans="27:27" ht="15" x14ac:dyDescent="0.2">
      <c r="AA440" s="123">
        <v>103.5</v>
      </c>
    </row>
    <row r="441" spans="27:27" ht="15" x14ac:dyDescent="0.2">
      <c r="AA441" s="123">
        <v>103.75</v>
      </c>
    </row>
    <row r="442" spans="27:27" ht="15" x14ac:dyDescent="0.2">
      <c r="AA442" s="123">
        <v>104</v>
      </c>
    </row>
    <row r="443" spans="27:27" ht="15" x14ac:dyDescent="0.2">
      <c r="AA443" s="123">
        <v>104.25</v>
      </c>
    </row>
    <row r="444" spans="27:27" ht="15" x14ac:dyDescent="0.2">
      <c r="AA444" s="123">
        <v>104.5</v>
      </c>
    </row>
    <row r="445" spans="27:27" ht="15" x14ac:dyDescent="0.2">
      <c r="AA445" s="123">
        <v>104.75</v>
      </c>
    </row>
    <row r="446" spans="27:27" ht="15" x14ac:dyDescent="0.2">
      <c r="AA446" s="123">
        <v>105</v>
      </c>
    </row>
    <row r="447" spans="27:27" ht="15" x14ac:dyDescent="0.2">
      <c r="AA447" s="123">
        <v>105.25</v>
      </c>
    </row>
    <row r="448" spans="27:27" ht="15" x14ac:dyDescent="0.2">
      <c r="AA448" s="123">
        <v>105.5</v>
      </c>
    </row>
    <row r="449" spans="27:27" ht="15" x14ac:dyDescent="0.2">
      <c r="AA449" s="123">
        <v>105.75</v>
      </c>
    </row>
    <row r="450" spans="27:27" ht="15" x14ac:dyDescent="0.2">
      <c r="AA450" s="123">
        <v>106</v>
      </c>
    </row>
    <row r="451" spans="27:27" ht="15" x14ac:dyDescent="0.2">
      <c r="AA451" s="123">
        <v>106.25</v>
      </c>
    </row>
    <row r="452" spans="27:27" ht="15" x14ac:dyDescent="0.2">
      <c r="AA452" s="123">
        <v>106.5</v>
      </c>
    </row>
    <row r="453" spans="27:27" ht="15" x14ac:dyDescent="0.2">
      <c r="AA453" s="123">
        <v>106.75</v>
      </c>
    </row>
    <row r="454" spans="27:27" ht="15" x14ac:dyDescent="0.2">
      <c r="AA454" s="123">
        <v>107</v>
      </c>
    </row>
    <row r="455" spans="27:27" ht="15" x14ac:dyDescent="0.2">
      <c r="AA455" s="123">
        <v>107.25</v>
      </c>
    </row>
    <row r="456" spans="27:27" ht="15" x14ac:dyDescent="0.2">
      <c r="AA456" s="123">
        <v>107.5</v>
      </c>
    </row>
    <row r="457" spans="27:27" ht="15" x14ac:dyDescent="0.2">
      <c r="AA457" s="123">
        <v>107.75</v>
      </c>
    </row>
    <row r="458" spans="27:27" ht="15" x14ac:dyDescent="0.2">
      <c r="AA458" s="123">
        <v>108</v>
      </c>
    </row>
    <row r="459" spans="27:27" ht="15" x14ac:dyDescent="0.2">
      <c r="AA459" s="123">
        <v>108.25</v>
      </c>
    </row>
    <row r="460" spans="27:27" ht="15" x14ac:dyDescent="0.2">
      <c r="AA460" s="123">
        <v>108.5</v>
      </c>
    </row>
    <row r="461" spans="27:27" ht="15" x14ac:dyDescent="0.2">
      <c r="AA461" s="123">
        <v>108.75</v>
      </c>
    </row>
    <row r="462" spans="27:27" ht="15" x14ac:dyDescent="0.2">
      <c r="AA462" s="123">
        <v>109</v>
      </c>
    </row>
    <row r="463" spans="27:27" ht="15" x14ac:dyDescent="0.2">
      <c r="AA463" s="123">
        <v>109.25</v>
      </c>
    </row>
    <row r="464" spans="27:27" ht="15" x14ac:dyDescent="0.2">
      <c r="AA464" s="123">
        <v>109.5</v>
      </c>
    </row>
    <row r="465" spans="27:27" ht="15" x14ac:dyDescent="0.2">
      <c r="AA465" s="123">
        <v>109.75</v>
      </c>
    </row>
    <row r="466" spans="27:27" ht="15" x14ac:dyDescent="0.2">
      <c r="AA466" s="123">
        <v>110</v>
      </c>
    </row>
    <row r="467" spans="27:27" ht="15" x14ac:dyDescent="0.2">
      <c r="AA467" s="123">
        <v>110.25</v>
      </c>
    </row>
    <row r="468" spans="27:27" ht="15" x14ac:dyDescent="0.2">
      <c r="AA468" s="123">
        <v>110.5</v>
      </c>
    </row>
    <row r="469" spans="27:27" ht="15" x14ac:dyDescent="0.2">
      <c r="AA469" s="123">
        <v>110.75</v>
      </c>
    </row>
    <row r="470" spans="27:27" ht="15" x14ac:dyDescent="0.2">
      <c r="AA470" s="123">
        <v>111</v>
      </c>
    </row>
    <row r="471" spans="27:27" ht="15" x14ac:dyDescent="0.2">
      <c r="AA471" s="123">
        <v>111.25</v>
      </c>
    </row>
    <row r="472" spans="27:27" ht="15" x14ac:dyDescent="0.2">
      <c r="AA472" s="123">
        <v>111.5</v>
      </c>
    </row>
    <row r="473" spans="27:27" ht="15" x14ac:dyDescent="0.2">
      <c r="AA473" s="123">
        <v>111.75</v>
      </c>
    </row>
    <row r="474" spans="27:27" ht="15" x14ac:dyDescent="0.2">
      <c r="AA474" s="123">
        <v>112</v>
      </c>
    </row>
    <row r="475" spans="27:27" ht="15" x14ac:dyDescent="0.2">
      <c r="AA475" s="123">
        <v>112.25</v>
      </c>
    </row>
    <row r="476" spans="27:27" ht="15" x14ac:dyDescent="0.2">
      <c r="AA476" s="123">
        <v>112.5</v>
      </c>
    </row>
    <row r="477" spans="27:27" ht="15" x14ac:dyDescent="0.2">
      <c r="AA477" s="123">
        <v>112.75</v>
      </c>
    </row>
    <row r="478" spans="27:27" ht="15" x14ac:dyDescent="0.2">
      <c r="AA478" s="123">
        <v>113</v>
      </c>
    </row>
    <row r="479" spans="27:27" ht="15" x14ac:dyDescent="0.2">
      <c r="AA479" s="123">
        <v>113.25</v>
      </c>
    </row>
    <row r="480" spans="27:27" ht="15" x14ac:dyDescent="0.2">
      <c r="AA480" s="123">
        <v>113.5</v>
      </c>
    </row>
    <row r="481" spans="27:27" ht="15" x14ac:dyDescent="0.2">
      <c r="AA481" s="123">
        <v>113.75</v>
      </c>
    </row>
    <row r="482" spans="27:27" ht="15" x14ac:dyDescent="0.2">
      <c r="AA482" s="123">
        <v>114</v>
      </c>
    </row>
    <row r="483" spans="27:27" ht="15" x14ac:dyDescent="0.2">
      <c r="AA483" s="123">
        <v>114.25</v>
      </c>
    </row>
    <row r="484" spans="27:27" ht="15" x14ac:dyDescent="0.2">
      <c r="AA484" s="123">
        <v>114.5</v>
      </c>
    </row>
    <row r="485" spans="27:27" ht="15" x14ac:dyDescent="0.2">
      <c r="AA485" s="123">
        <v>114.75</v>
      </c>
    </row>
    <row r="486" spans="27:27" ht="15" x14ac:dyDescent="0.2">
      <c r="AA486" s="123">
        <v>115</v>
      </c>
    </row>
    <row r="487" spans="27:27" ht="15" x14ac:dyDescent="0.2">
      <c r="AA487" s="123">
        <v>115.25</v>
      </c>
    </row>
    <row r="488" spans="27:27" ht="15" x14ac:dyDescent="0.2">
      <c r="AA488" s="123">
        <v>115.5</v>
      </c>
    </row>
    <row r="489" spans="27:27" ht="15" x14ac:dyDescent="0.2">
      <c r="AA489" s="123">
        <v>115.75</v>
      </c>
    </row>
    <row r="490" spans="27:27" ht="15" x14ac:dyDescent="0.2">
      <c r="AA490" s="123">
        <v>116</v>
      </c>
    </row>
    <row r="491" spans="27:27" ht="15" x14ac:dyDescent="0.2">
      <c r="AA491" s="123">
        <v>116.25</v>
      </c>
    </row>
    <row r="492" spans="27:27" ht="15" x14ac:dyDescent="0.2">
      <c r="AA492" s="123">
        <v>116.5</v>
      </c>
    </row>
    <row r="493" spans="27:27" ht="15" x14ac:dyDescent="0.2">
      <c r="AA493" s="123">
        <v>116.75</v>
      </c>
    </row>
    <row r="494" spans="27:27" ht="15" x14ac:dyDescent="0.2">
      <c r="AA494" s="123">
        <v>117</v>
      </c>
    </row>
    <row r="495" spans="27:27" ht="15" x14ac:dyDescent="0.2">
      <c r="AA495" s="123">
        <v>117.25</v>
      </c>
    </row>
    <row r="496" spans="27:27" ht="15" x14ac:dyDescent="0.2">
      <c r="AA496" s="123">
        <v>117.5</v>
      </c>
    </row>
    <row r="497" spans="27:27" ht="15" x14ac:dyDescent="0.2">
      <c r="AA497" s="123">
        <v>117.75</v>
      </c>
    </row>
    <row r="498" spans="27:27" ht="15" x14ac:dyDescent="0.2">
      <c r="AA498" s="123">
        <v>118</v>
      </c>
    </row>
    <row r="499" spans="27:27" ht="15" x14ac:dyDescent="0.2">
      <c r="AA499" s="123">
        <v>118.25</v>
      </c>
    </row>
    <row r="500" spans="27:27" ht="15" x14ac:dyDescent="0.2">
      <c r="AA500" s="123">
        <v>118.5</v>
      </c>
    </row>
    <row r="501" spans="27:27" ht="15" x14ac:dyDescent="0.2">
      <c r="AA501" s="123">
        <v>118.75</v>
      </c>
    </row>
    <row r="502" spans="27:27" ht="15" x14ac:dyDescent="0.2">
      <c r="AA502" s="123">
        <v>119</v>
      </c>
    </row>
    <row r="503" spans="27:27" ht="15" x14ac:dyDescent="0.2">
      <c r="AA503" s="123">
        <v>119.25</v>
      </c>
    </row>
    <row r="504" spans="27:27" ht="15" x14ac:dyDescent="0.2">
      <c r="AA504" s="123">
        <v>119.5</v>
      </c>
    </row>
    <row r="505" spans="27:27" ht="15" x14ac:dyDescent="0.2">
      <c r="AA505" s="123">
        <v>119.75</v>
      </c>
    </row>
    <row r="506" spans="27:27" ht="15" x14ac:dyDescent="0.2">
      <c r="AA506" s="123">
        <v>120</v>
      </c>
    </row>
    <row r="507" spans="27:27" ht="15" x14ac:dyDescent="0.2">
      <c r="AA507" s="123">
        <v>120.25</v>
      </c>
    </row>
    <row r="508" spans="27:27" ht="15" x14ac:dyDescent="0.2">
      <c r="AA508" s="123">
        <v>120.5</v>
      </c>
    </row>
    <row r="509" spans="27:27" ht="15" x14ac:dyDescent="0.2">
      <c r="AA509" s="123">
        <v>120.75</v>
      </c>
    </row>
    <row r="510" spans="27:27" ht="15" x14ac:dyDescent="0.2">
      <c r="AA510" s="123">
        <v>121</v>
      </c>
    </row>
    <row r="511" spans="27:27" ht="15" x14ac:dyDescent="0.2">
      <c r="AA511" s="123">
        <v>121.25</v>
      </c>
    </row>
    <row r="512" spans="27:27" ht="15" x14ac:dyDescent="0.2">
      <c r="AA512" s="123">
        <v>121.5</v>
      </c>
    </row>
    <row r="513" spans="27:27" ht="15" x14ac:dyDescent="0.2">
      <c r="AA513" s="123">
        <v>121.75</v>
      </c>
    </row>
    <row r="514" spans="27:27" ht="15" x14ac:dyDescent="0.2">
      <c r="AA514" s="123">
        <v>122</v>
      </c>
    </row>
    <row r="515" spans="27:27" ht="15" x14ac:dyDescent="0.2">
      <c r="AA515" s="123">
        <v>122.25</v>
      </c>
    </row>
    <row r="516" spans="27:27" ht="15" x14ac:dyDescent="0.2">
      <c r="AA516" s="123">
        <v>122.5</v>
      </c>
    </row>
    <row r="517" spans="27:27" ht="15" x14ac:dyDescent="0.2">
      <c r="AA517" s="123">
        <v>122.75</v>
      </c>
    </row>
    <row r="518" spans="27:27" ht="15" x14ac:dyDescent="0.2">
      <c r="AA518" s="123">
        <v>123</v>
      </c>
    </row>
    <row r="519" spans="27:27" ht="15" x14ac:dyDescent="0.2">
      <c r="AA519" s="123">
        <v>123.25</v>
      </c>
    </row>
    <row r="520" spans="27:27" ht="15" x14ac:dyDescent="0.2">
      <c r="AA520" s="123">
        <v>123.5</v>
      </c>
    </row>
    <row r="521" spans="27:27" ht="15" x14ac:dyDescent="0.2">
      <c r="AA521" s="123">
        <v>123.75</v>
      </c>
    </row>
    <row r="522" spans="27:27" ht="15" x14ac:dyDescent="0.2">
      <c r="AA522" s="123">
        <v>124</v>
      </c>
    </row>
    <row r="523" spans="27:27" ht="15" x14ac:dyDescent="0.2">
      <c r="AA523" s="123">
        <v>124.25</v>
      </c>
    </row>
    <row r="524" spans="27:27" ht="15" x14ac:dyDescent="0.2">
      <c r="AA524" s="123">
        <v>124.5</v>
      </c>
    </row>
    <row r="525" spans="27:27" ht="15" x14ac:dyDescent="0.2">
      <c r="AA525" s="123">
        <v>124.75</v>
      </c>
    </row>
    <row r="526" spans="27:27" ht="15" x14ac:dyDescent="0.2">
      <c r="AA526" s="123">
        <v>125</v>
      </c>
    </row>
    <row r="527" spans="27:27" ht="15" x14ac:dyDescent="0.2">
      <c r="AA527" s="123">
        <v>125.25</v>
      </c>
    </row>
    <row r="528" spans="27:27" ht="15" x14ac:dyDescent="0.2">
      <c r="AA528" s="123">
        <v>125.5</v>
      </c>
    </row>
    <row r="529" spans="27:27" ht="15" x14ac:dyDescent="0.2">
      <c r="AA529" s="123">
        <v>125.75</v>
      </c>
    </row>
    <row r="530" spans="27:27" ht="15" x14ac:dyDescent="0.2">
      <c r="AA530" s="123">
        <v>126</v>
      </c>
    </row>
    <row r="531" spans="27:27" ht="15" x14ac:dyDescent="0.2">
      <c r="AA531" s="123">
        <v>126.25</v>
      </c>
    </row>
    <row r="532" spans="27:27" ht="15" x14ac:dyDescent="0.2">
      <c r="AA532" s="123">
        <v>126.5</v>
      </c>
    </row>
    <row r="533" spans="27:27" ht="15" x14ac:dyDescent="0.2">
      <c r="AA533" s="123">
        <v>126.75</v>
      </c>
    </row>
    <row r="534" spans="27:27" ht="15" x14ac:dyDescent="0.2">
      <c r="AA534" s="123">
        <v>127</v>
      </c>
    </row>
    <row r="535" spans="27:27" ht="15" x14ac:dyDescent="0.2">
      <c r="AA535" s="123">
        <v>127.25</v>
      </c>
    </row>
    <row r="536" spans="27:27" ht="15" x14ac:dyDescent="0.2">
      <c r="AA536" s="123">
        <v>127.5</v>
      </c>
    </row>
    <row r="537" spans="27:27" ht="15" x14ac:dyDescent="0.2">
      <c r="AA537" s="123">
        <v>127.75</v>
      </c>
    </row>
    <row r="538" spans="27:27" ht="15" x14ac:dyDescent="0.2">
      <c r="AA538" s="123">
        <v>128</v>
      </c>
    </row>
    <row r="539" spans="27:27" ht="15" x14ac:dyDescent="0.2">
      <c r="AA539" s="123">
        <v>128.25</v>
      </c>
    </row>
    <row r="540" spans="27:27" ht="15" x14ac:dyDescent="0.2">
      <c r="AA540" s="123">
        <v>128.5</v>
      </c>
    </row>
    <row r="541" spans="27:27" ht="15" x14ac:dyDescent="0.2">
      <c r="AA541" s="123">
        <v>128.75</v>
      </c>
    </row>
    <row r="542" spans="27:27" ht="15" x14ac:dyDescent="0.2">
      <c r="AA542" s="123">
        <v>129</v>
      </c>
    </row>
    <row r="543" spans="27:27" ht="15" x14ac:dyDescent="0.2">
      <c r="AA543" s="123">
        <v>129.25</v>
      </c>
    </row>
    <row r="544" spans="27:27" ht="15" x14ac:dyDescent="0.2">
      <c r="AA544" s="123">
        <v>129.5</v>
      </c>
    </row>
    <row r="545" spans="27:27" ht="15" x14ac:dyDescent="0.2">
      <c r="AA545" s="123">
        <v>129.75</v>
      </c>
    </row>
    <row r="546" spans="27:27" ht="15" x14ac:dyDescent="0.2">
      <c r="AA546" s="123">
        <v>130</v>
      </c>
    </row>
    <row r="547" spans="27:27" ht="15" x14ac:dyDescent="0.2">
      <c r="AA547" s="123">
        <v>130.25</v>
      </c>
    </row>
    <row r="548" spans="27:27" ht="15" x14ac:dyDescent="0.2">
      <c r="AA548" s="123">
        <v>130.5</v>
      </c>
    </row>
    <row r="549" spans="27:27" ht="15" x14ac:dyDescent="0.2">
      <c r="AA549" s="123">
        <v>130.75</v>
      </c>
    </row>
    <row r="550" spans="27:27" ht="15" x14ac:dyDescent="0.2">
      <c r="AA550" s="123">
        <v>131</v>
      </c>
    </row>
    <row r="551" spans="27:27" ht="15" x14ac:dyDescent="0.2">
      <c r="AA551" s="123">
        <v>131.25</v>
      </c>
    </row>
    <row r="552" spans="27:27" ht="15" x14ac:dyDescent="0.2">
      <c r="AA552" s="123">
        <v>131.5</v>
      </c>
    </row>
    <row r="553" spans="27:27" ht="15" x14ac:dyDescent="0.2">
      <c r="AA553" s="123">
        <v>131.75</v>
      </c>
    </row>
    <row r="554" spans="27:27" ht="15" x14ac:dyDescent="0.2">
      <c r="AA554" s="123">
        <v>132</v>
      </c>
    </row>
    <row r="555" spans="27:27" ht="15" x14ac:dyDescent="0.2">
      <c r="AA555" s="123">
        <v>132.25</v>
      </c>
    </row>
    <row r="556" spans="27:27" ht="15" x14ac:dyDescent="0.2">
      <c r="AA556" s="123">
        <v>132.5</v>
      </c>
    </row>
    <row r="557" spans="27:27" ht="15" x14ac:dyDescent="0.2">
      <c r="AA557" s="123">
        <v>132.75</v>
      </c>
    </row>
    <row r="558" spans="27:27" ht="15" x14ac:dyDescent="0.2">
      <c r="AA558" s="123">
        <v>133</v>
      </c>
    </row>
    <row r="559" spans="27:27" ht="15" x14ac:dyDescent="0.2">
      <c r="AA559" s="123">
        <v>133.25</v>
      </c>
    </row>
    <row r="560" spans="27:27" ht="15" x14ac:dyDescent="0.2">
      <c r="AA560" s="123">
        <v>133.5</v>
      </c>
    </row>
    <row r="561" spans="27:27" ht="15" x14ac:dyDescent="0.2">
      <c r="AA561" s="123">
        <v>133.75</v>
      </c>
    </row>
    <row r="562" spans="27:27" ht="15" x14ac:dyDescent="0.2">
      <c r="AA562" s="123">
        <v>134</v>
      </c>
    </row>
    <row r="563" spans="27:27" ht="15" x14ac:dyDescent="0.2">
      <c r="AA563" s="123">
        <v>134.25</v>
      </c>
    </row>
    <row r="564" spans="27:27" ht="15" x14ac:dyDescent="0.2">
      <c r="AA564" s="123">
        <v>134.5</v>
      </c>
    </row>
    <row r="565" spans="27:27" ht="15" x14ac:dyDescent="0.2">
      <c r="AA565" s="123">
        <v>134.75</v>
      </c>
    </row>
    <row r="566" spans="27:27" ht="15" x14ac:dyDescent="0.2">
      <c r="AA566" s="123">
        <v>135</v>
      </c>
    </row>
    <row r="567" spans="27:27" ht="15" x14ac:dyDescent="0.2">
      <c r="AA567" s="123">
        <v>135.25</v>
      </c>
    </row>
    <row r="568" spans="27:27" ht="15" x14ac:dyDescent="0.2">
      <c r="AA568" s="123">
        <v>135.5</v>
      </c>
    </row>
    <row r="569" spans="27:27" ht="15" x14ac:dyDescent="0.2">
      <c r="AA569" s="123">
        <v>135.75</v>
      </c>
    </row>
    <row r="570" spans="27:27" ht="15" x14ac:dyDescent="0.2">
      <c r="AA570" s="123">
        <v>136</v>
      </c>
    </row>
    <row r="571" spans="27:27" ht="15" x14ac:dyDescent="0.2">
      <c r="AA571" s="123">
        <v>136.25</v>
      </c>
    </row>
    <row r="572" spans="27:27" ht="15" x14ac:dyDescent="0.2">
      <c r="AA572" s="123">
        <v>136.5</v>
      </c>
    </row>
    <row r="573" spans="27:27" ht="15" x14ac:dyDescent="0.2">
      <c r="AA573" s="123">
        <v>136.75</v>
      </c>
    </row>
    <row r="574" spans="27:27" ht="15" x14ac:dyDescent="0.2">
      <c r="AA574" s="123">
        <v>137</v>
      </c>
    </row>
    <row r="575" spans="27:27" ht="15" x14ac:dyDescent="0.2">
      <c r="AA575" s="123">
        <v>137.25</v>
      </c>
    </row>
    <row r="576" spans="27:27" ht="15" x14ac:dyDescent="0.2">
      <c r="AA576" s="123">
        <v>137.5</v>
      </c>
    </row>
    <row r="577" spans="27:27" ht="15" x14ac:dyDescent="0.2">
      <c r="AA577" s="123">
        <v>137.75</v>
      </c>
    </row>
    <row r="578" spans="27:27" ht="15" x14ac:dyDescent="0.2">
      <c r="AA578" s="123">
        <v>138</v>
      </c>
    </row>
    <row r="579" spans="27:27" ht="15" x14ac:dyDescent="0.2">
      <c r="AA579" s="123">
        <v>138.25</v>
      </c>
    </row>
    <row r="580" spans="27:27" ht="15" x14ac:dyDescent="0.2">
      <c r="AA580" s="123">
        <v>138.5</v>
      </c>
    </row>
    <row r="581" spans="27:27" ht="15" x14ac:dyDescent="0.2">
      <c r="AA581" s="123">
        <v>138.75</v>
      </c>
    </row>
    <row r="582" spans="27:27" ht="15" x14ac:dyDescent="0.2">
      <c r="AA582" s="123">
        <v>139</v>
      </c>
    </row>
    <row r="583" spans="27:27" ht="15" x14ac:dyDescent="0.2">
      <c r="AA583" s="123">
        <v>139.25</v>
      </c>
    </row>
    <row r="584" spans="27:27" ht="15" x14ac:dyDescent="0.2">
      <c r="AA584" s="123">
        <v>139.5</v>
      </c>
    </row>
    <row r="585" spans="27:27" ht="15" x14ac:dyDescent="0.2">
      <c r="AA585" s="123">
        <v>139.75</v>
      </c>
    </row>
    <row r="586" spans="27:27" ht="15" x14ac:dyDescent="0.2">
      <c r="AA586" s="123">
        <v>140</v>
      </c>
    </row>
    <row r="587" spans="27:27" ht="15" x14ac:dyDescent="0.2">
      <c r="AA587" s="123">
        <v>140.25</v>
      </c>
    </row>
    <row r="588" spans="27:27" ht="15" x14ac:dyDescent="0.2">
      <c r="AA588" s="123">
        <v>140.5</v>
      </c>
    </row>
    <row r="589" spans="27:27" ht="15" x14ac:dyDescent="0.2">
      <c r="AA589" s="123">
        <v>140.75</v>
      </c>
    </row>
    <row r="590" spans="27:27" ht="15" x14ac:dyDescent="0.2">
      <c r="AA590" s="123">
        <v>141</v>
      </c>
    </row>
    <row r="591" spans="27:27" ht="15" x14ac:dyDescent="0.2">
      <c r="AA591" s="123">
        <v>141.25</v>
      </c>
    </row>
    <row r="592" spans="27:27" ht="15" x14ac:dyDescent="0.2">
      <c r="AA592" s="123">
        <v>141.5</v>
      </c>
    </row>
    <row r="593" spans="27:27" ht="15" x14ac:dyDescent="0.2">
      <c r="AA593" s="123">
        <v>141.75</v>
      </c>
    </row>
    <row r="594" spans="27:27" ht="15" x14ac:dyDescent="0.2">
      <c r="AA594" s="123">
        <v>142</v>
      </c>
    </row>
    <row r="595" spans="27:27" ht="15" x14ac:dyDescent="0.2">
      <c r="AA595" s="123">
        <v>142.25</v>
      </c>
    </row>
    <row r="596" spans="27:27" ht="15" x14ac:dyDescent="0.2">
      <c r="AA596" s="123">
        <v>142.5</v>
      </c>
    </row>
    <row r="597" spans="27:27" ht="15" x14ac:dyDescent="0.2">
      <c r="AA597" s="123">
        <v>142.75</v>
      </c>
    </row>
    <row r="598" spans="27:27" ht="15" x14ac:dyDescent="0.2">
      <c r="AA598" s="123">
        <v>143</v>
      </c>
    </row>
    <row r="599" spans="27:27" ht="15" x14ac:dyDescent="0.2">
      <c r="AA599" s="123">
        <v>143.25</v>
      </c>
    </row>
    <row r="600" spans="27:27" ht="15" x14ac:dyDescent="0.2">
      <c r="AA600" s="123">
        <v>143.5</v>
      </c>
    </row>
    <row r="601" spans="27:27" ht="15" x14ac:dyDescent="0.2">
      <c r="AA601" s="123">
        <v>143.75</v>
      </c>
    </row>
    <row r="602" spans="27:27" ht="15" x14ac:dyDescent="0.2">
      <c r="AA602" s="123">
        <v>144</v>
      </c>
    </row>
    <row r="603" spans="27:27" ht="15" x14ac:dyDescent="0.2">
      <c r="AA603" s="123">
        <v>144.25</v>
      </c>
    </row>
    <row r="604" spans="27:27" ht="15" x14ac:dyDescent="0.2">
      <c r="AA604" s="123">
        <v>144.5</v>
      </c>
    </row>
    <row r="605" spans="27:27" ht="15" x14ac:dyDescent="0.2">
      <c r="AA605" s="123">
        <v>144.75</v>
      </c>
    </row>
    <row r="606" spans="27:27" ht="15" x14ac:dyDescent="0.2">
      <c r="AA606" s="123">
        <v>145</v>
      </c>
    </row>
    <row r="607" spans="27:27" ht="15" x14ac:dyDescent="0.2">
      <c r="AA607" s="123">
        <v>145.25</v>
      </c>
    </row>
    <row r="608" spans="27:27" ht="15" x14ac:dyDescent="0.2">
      <c r="AA608" s="123">
        <v>145.5</v>
      </c>
    </row>
    <row r="609" spans="27:27" ht="15" x14ac:dyDescent="0.2">
      <c r="AA609" s="123">
        <v>145.75</v>
      </c>
    </row>
    <row r="610" spans="27:27" ht="15" x14ac:dyDescent="0.2">
      <c r="AA610" s="123">
        <v>146</v>
      </c>
    </row>
    <row r="611" spans="27:27" ht="15" x14ac:dyDescent="0.2">
      <c r="AA611" s="123">
        <v>146.25</v>
      </c>
    </row>
    <row r="612" spans="27:27" ht="15" x14ac:dyDescent="0.2">
      <c r="AA612" s="123">
        <v>146.5</v>
      </c>
    </row>
    <row r="613" spans="27:27" ht="15" x14ac:dyDescent="0.2">
      <c r="AA613" s="123">
        <v>146.75</v>
      </c>
    </row>
    <row r="614" spans="27:27" ht="15" x14ac:dyDescent="0.2">
      <c r="AA614" s="123">
        <v>147</v>
      </c>
    </row>
    <row r="615" spans="27:27" ht="15" x14ac:dyDescent="0.2">
      <c r="AA615" s="123">
        <v>147.25</v>
      </c>
    </row>
    <row r="616" spans="27:27" ht="15" x14ac:dyDescent="0.2">
      <c r="AA616" s="123">
        <v>147.5</v>
      </c>
    </row>
    <row r="617" spans="27:27" ht="15" x14ac:dyDescent="0.2">
      <c r="AA617" s="123">
        <v>147.75</v>
      </c>
    </row>
    <row r="618" spans="27:27" ht="15" x14ac:dyDescent="0.2">
      <c r="AA618" s="123">
        <v>148</v>
      </c>
    </row>
    <row r="619" spans="27:27" ht="15" x14ac:dyDescent="0.2">
      <c r="AA619" s="123">
        <v>148.25</v>
      </c>
    </row>
    <row r="620" spans="27:27" ht="15" x14ac:dyDescent="0.2">
      <c r="AA620" s="123">
        <v>148.5</v>
      </c>
    </row>
    <row r="621" spans="27:27" ht="15" x14ac:dyDescent="0.2">
      <c r="AA621" s="123">
        <v>148.75</v>
      </c>
    </row>
    <row r="622" spans="27:27" ht="15" x14ac:dyDescent="0.2">
      <c r="AA622" s="123">
        <v>149</v>
      </c>
    </row>
    <row r="623" spans="27:27" ht="15" x14ac:dyDescent="0.2">
      <c r="AA623" s="123">
        <v>149.25</v>
      </c>
    </row>
    <row r="624" spans="27:27" ht="15" x14ac:dyDescent="0.2">
      <c r="AA624" s="123">
        <v>149.5</v>
      </c>
    </row>
    <row r="625" spans="27:27" ht="15" x14ac:dyDescent="0.2">
      <c r="AA625" s="123">
        <v>149.75</v>
      </c>
    </row>
    <row r="626" spans="27:27" ht="15" x14ac:dyDescent="0.2">
      <c r="AA626" s="123">
        <v>150</v>
      </c>
    </row>
    <row r="627" spans="27:27" ht="15" x14ac:dyDescent="0.2">
      <c r="AA627" s="123">
        <v>150.25</v>
      </c>
    </row>
    <row r="628" spans="27:27" ht="15" x14ac:dyDescent="0.2">
      <c r="AA628" s="123">
        <v>150.5</v>
      </c>
    </row>
    <row r="629" spans="27:27" ht="15" x14ac:dyDescent="0.2">
      <c r="AA629" s="123">
        <v>150.75</v>
      </c>
    </row>
    <row r="630" spans="27:27" ht="15" x14ac:dyDescent="0.2">
      <c r="AA630" s="123">
        <v>151</v>
      </c>
    </row>
    <row r="631" spans="27:27" ht="15" x14ac:dyDescent="0.2">
      <c r="AA631" s="123">
        <v>151.25</v>
      </c>
    </row>
    <row r="632" spans="27:27" ht="15" x14ac:dyDescent="0.2">
      <c r="AA632" s="123">
        <v>151.5</v>
      </c>
    </row>
    <row r="633" spans="27:27" ht="15" x14ac:dyDescent="0.2">
      <c r="AA633" s="123">
        <v>151.75</v>
      </c>
    </row>
    <row r="634" spans="27:27" ht="15" x14ac:dyDescent="0.2">
      <c r="AA634" s="123">
        <v>152</v>
      </c>
    </row>
    <row r="635" spans="27:27" ht="15" x14ac:dyDescent="0.2">
      <c r="AA635" s="123">
        <v>152.25</v>
      </c>
    </row>
    <row r="636" spans="27:27" ht="15" x14ac:dyDescent="0.2">
      <c r="AA636" s="123">
        <v>152.5</v>
      </c>
    </row>
    <row r="637" spans="27:27" ht="15" x14ac:dyDescent="0.2">
      <c r="AA637" s="123">
        <v>152.75</v>
      </c>
    </row>
    <row r="638" spans="27:27" ht="15" x14ac:dyDescent="0.2">
      <c r="AA638" s="123">
        <v>153</v>
      </c>
    </row>
    <row r="639" spans="27:27" ht="15" x14ac:dyDescent="0.2">
      <c r="AA639" s="123">
        <v>153.25</v>
      </c>
    </row>
    <row r="640" spans="27:27" ht="15" x14ac:dyDescent="0.2">
      <c r="AA640" s="123">
        <v>153.5</v>
      </c>
    </row>
    <row r="641" spans="27:27" ht="15" x14ac:dyDescent="0.2">
      <c r="AA641" s="123">
        <v>153.75</v>
      </c>
    </row>
    <row r="642" spans="27:27" ht="15" x14ac:dyDescent="0.2">
      <c r="AA642" s="123">
        <v>154</v>
      </c>
    </row>
    <row r="643" spans="27:27" ht="15" x14ac:dyDescent="0.2">
      <c r="AA643" s="123">
        <v>154.25</v>
      </c>
    </row>
    <row r="644" spans="27:27" ht="15" x14ac:dyDescent="0.2">
      <c r="AA644" s="123">
        <v>154.5</v>
      </c>
    </row>
    <row r="645" spans="27:27" ht="15" x14ac:dyDescent="0.2">
      <c r="AA645" s="123">
        <v>154.75</v>
      </c>
    </row>
    <row r="646" spans="27:27" ht="15" x14ac:dyDescent="0.2">
      <c r="AA646" s="123">
        <v>155</v>
      </c>
    </row>
    <row r="647" spans="27:27" ht="15" x14ac:dyDescent="0.2">
      <c r="AA647" s="123">
        <v>155.25</v>
      </c>
    </row>
    <row r="648" spans="27:27" ht="15" x14ac:dyDescent="0.2">
      <c r="AA648" s="123">
        <v>155.5</v>
      </c>
    </row>
    <row r="649" spans="27:27" ht="15" x14ac:dyDescent="0.2">
      <c r="AA649" s="123">
        <v>155.75</v>
      </c>
    </row>
    <row r="650" spans="27:27" ht="15" x14ac:dyDescent="0.2">
      <c r="AA650" s="123">
        <v>156</v>
      </c>
    </row>
    <row r="651" spans="27:27" ht="15" x14ac:dyDescent="0.2">
      <c r="AA651" s="123">
        <v>156.25</v>
      </c>
    </row>
    <row r="652" spans="27:27" ht="15" x14ac:dyDescent="0.2">
      <c r="AA652" s="123">
        <v>156.5</v>
      </c>
    </row>
    <row r="653" spans="27:27" ht="15" x14ac:dyDescent="0.2">
      <c r="AA653" s="123">
        <v>156.75</v>
      </c>
    </row>
    <row r="654" spans="27:27" ht="15" x14ac:dyDescent="0.2">
      <c r="AA654" s="123">
        <v>157</v>
      </c>
    </row>
    <row r="655" spans="27:27" ht="15" x14ac:dyDescent="0.2">
      <c r="AA655" s="123">
        <v>157.25</v>
      </c>
    </row>
    <row r="656" spans="27:27" ht="15" x14ac:dyDescent="0.2">
      <c r="AA656" s="123">
        <v>157.5</v>
      </c>
    </row>
    <row r="657" spans="27:27" ht="15" x14ac:dyDescent="0.2">
      <c r="AA657" s="123">
        <v>157.75</v>
      </c>
    </row>
    <row r="658" spans="27:27" ht="15" x14ac:dyDescent="0.2">
      <c r="AA658" s="123">
        <v>158</v>
      </c>
    </row>
    <row r="659" spans="27:27" ht="15" x14ac:dyDescent="0.2">
      <c r="AA659" s="123">
        <v>158.25</v>
      </c>
    </row>
    <row r="660" spans="27:27" ht="15" x14ac:dyDescent="0.2">
      <c r="AA660" s="123">
        <v>158.5</v>
      </c>
    </row>
    <row r="661" spans="27:27" ht="15" x14ac:dyDescent="0.2">
      <c r="AA661" s="123">
        <v>158.75</v>
      </c>
    </row>
    <row r="662" spans="27:27" ht="15" x14ac:dyDescent="0.2">
      <c r="AA662" s="123">
        <v>159</v>
      </c>
    </row>
    <row r="663" spans="27:27" ht="15" x14ac:dyDescent="0.2">
      <c r="AA663" s="123">
        <v>159.25</v>
      </c>
    </row>
    <row r="664" spans="27:27" ht="15" x14ac:dyDescent="0.2">
      <c r="AA664" s="123">
        <v>159.5</v>
      </c>
    </row>
    <row r="665" spans="27:27" ht="15" x14ac:dyDescent="0.2">
      <c r="AA665" s="123">
        <v>159.75</v>
      </c>
    </row>
    <row r="666" spans="27:27" ht="15" x14ac:dyDescent="0.2">
      <c r="AA666" s="123">
        <v>160</v>
      </c>
    </row>
    <row r="667" spans="27:27" ht="15" x14ac:dyDescent="0.2">
      <c r="AA667" s="123">
        <v>160.25</v>
      </c>
    </row>
    <row r="668" spans="27:27" ht="15" x14ac:dyDescent="0.2">
      <c r="AA668" s="123">
        <v>160.5</v>
      </c>
    </row>
    <row r="669" spans="27:27" ht="15" x14ac:dyDescent="0.2">
      <c r="AA669" s="123">
        <v>160.75</v>
      </c>
    </row>
    <row r="670" spans="27:27" ht="15" x14ac:dyDescent="0.2">
      <c r="AA670" s="123">
        <v>161</v>
      </c>
    </row>
    <row r="671" spans="27:27" ht="15" x14ac:dyDescent="0.2">
      <c r="AA671" s="123">
        <v>161.25</v>
      </c>
    </row>
    <row r="672" spans="27:27" ht="15" x14ac:dyDescent="0.2">
      <c r="AA672" s="123">
        <v>161.5</v>
      </c>
    </row>
    <row r="673" spans="27:27" ht="15" x14ac:dyDescent="0.2">
      <c r="AA673" s="123">
        <v>161.75</v>
      </c>
    </row>
    <row r="674" spans="27:27" ht="15" x14ac:dyDescent="0.2">
      <c r="AA674" s="123">
        <v>162</v>
      </c>
    </row>
    <row r="675" spans="27:27" ht="15" x14ac:dyDescent="0.2">
      <c r="AA675" s="123">
        <v>162.25</v>
      </c>
    </row>
    <row r="676" spans="27:27" ht="15" x14ac:dyDescent="0.2">
      <c r="AA676" s="123">
        <v>162.5</v>
      </c>
    </row>
    <row r="677" spans="27:27" ht="15" x14ac:dyDescent="0.2">
      <c r="AA677" s="123">
        <v>162.75</v>
      </c>
    </row>
    <row r="678" spans="27:27" ht="15" x14ac:dyDescent="0.2">
      <c r="AA678" s="123">
        <v>163</v>
      </c>
    </row>
    <row r="679" spans="27:27" ht="15" x14ac:dyDescent="0.2">
      <c r="AA679" s="123">
        <v>163.25</v>
      </c>
    </row>
    <row r="680" spans="27:27" ht="15" x14ac:dyDescent="0.2">
      <c r="AA680" s="123">
        <v>163.5</v>
      </c>
    </row>
    <row r="681" spans="27:27" ht="15" x14ac:dyDescent="0.2">
      <c r="AA681" s="123">
        <v>163.75</v>
      </c>
    </row>
    <row r="682" spans="27:27" ht="15" x14ac:dyDescent="0.2">
      <c r="AA682" s="123">
        <v>164</v>
      </c>
    </row>
    <row r="683" spans="27:27" ht="15" x14ac:dyDescent="0.2">
      <c r="AA683" s="123">
        <v>164.25</v>
      </c>
    </row>
    <row r="684" spans="27:27" ht="15" x14ac:dyDescent="0.2">
      <c r="AA684" s="123">
        <v>164.5</v>
      </c>
    </row>
    <row r="685" spans="27:27" ht="15" x14ac:dyDescent="0.2">
      <c r="AA685" s="123">
        <v>164.75</v>
      </c>
    </row>
    <row r="686" spans="27:27" ht="15" x14ac:dyDescent="0.2">
      <c r="AA686" s="123">
        <v>165</v>
      </c>
    </row>
    <row r="687" spans="27:27" ht="15" x14ac:dyDescent="0.2">
      <c r="AA687" s="123">
        <v>165.25</v>
      </c>
    </row>
    <row r="688" spans="27:27" ht="15" x14ac:dyDescent="0.2">
      <c r="AA688" s="123">
        <v>165.5</v>
      </c>
    </row>
    <row r="689" spans="27:27" ht="15" x14ac:dyDescent="0.2">
      <c r="AA689" s="123">
        <v>165.75</v>
      </c>
    </row>
    <row r="690" spans="27:27" ht="15" x14ac:dyDescent="0.2">
      <c r="AA690" s="123">
        <v>166</v>
      </c>
    </row>
    <row r="691" spans="27:27" ht="15" x14ac:dyDescent="0.2">
      <c r="AA691" s="123">
        <v>166.25</v>
      </c>
    </row>
    <row r="692" spans="27:27" ht="15" x14ac:dyDescent="0.2">
      <c r="AA692" s="123">
        <v>166.5</v>
      </c>
    </row>
    <row r="693" spans="27:27" ht="15" x14ac:dyDescent="0.2">
      <c r="AA693" s="123">
        <v>166.75</v>
      </c>
    </row>
    <row r="694" spans="27:27" ht="15" x14ac:dyDescent="0.2">
      <c r="AA694" s="123">
        <v>167</v>
      </c>
    </row>
    <row r="695" spans="27:27" ht="15" x14ac:dyDescent="0.2">
      <c r="AA695" s="123">
        <v>167.25</v>
      </c>
    </row>
    <row r="696" spans="27:27" ht="15" x14ac:dyDescent="0.2">
      <c r="AA696" s="123">
        <v>167.5</v>
      </c>
    </row>
    <row r="697" spans="27:27" ht="15" x14ac:dyDescent="0.2">
      <c r="AA697" s="123">
        <v>167.75</v>
      </c>
    </row>
    <row r="698" spans="27:27" ht="15" x14ac:dyDescent="0.2">
      <c r="AA698" s="123">
        <v>168</v>
      </c>
    </row>
    <row r="699" spans="27:27" ht="15" x14ac:dyDescent="0.2">
      <c r="AA699" s="123">
        <v>168.25</v>
      </c>
    </row>
    <row r="700" spans="27:27" ht="15" x14ac:dyDescent="0.2">
      <c r="AA700" s="123">
        <v>168.5</v>
      </c>
    </row>
    <row r="701" spans="27:27" ht="15" x14ac:dyDescent="0.2">
      <c r="AA701" s="123">
        <v>168.75</v>
      </c>
    </row>
    <row r="702" spans="27:27" ht="15" x14ac:dyDescent="0.2">
      <c r="AA702" s="123">
        <v>169</v>
      </c>
    </row>
    <row r="703" spans="27:27" ht="15" x14ac:dyDescent="0.2">
      <c r="AA703" s="123">
        <v>169.25</v>
      </c>
    </row>
    <row r="704" spans="27:27" ht="15" x14ac:dyDescent="0.2">
      <c r="AA704" s="123">
        <v>169.5</v>
      </c>
    </row>
    <row r="705" spans="27:27" ht="15" x14ac:dyDescent="0.2">
      <c r="AA705" s="123">
        <v>169.75</v>
      </c>
    </row>
    <row r="706" spans="27:27" ht="15" x14ac:dyDescent="0.2">
      <c r="AA706" s="123">
        <v>170</v>
      </c>
    </row>
    <row r="707" spans="27:27" ht="15" x14ac:dyDescent="0.2">
      <c r="AA707" s="123">
        <v>170.25</v>
      </c>
    </row>
    <row r="708" spans="27:27" ht="15" x14ac:dyDescent="0.2">
      <c r="AA708" s="123">
        <v>170.5</v>
      </c>
    </row>
    <row r="709" spans="27:27" ht="15" x14ac:dyDescent="0.2">
      <c r="AA709" s="123">
        <v>170.75</v>
      </c>
    </row>
    <row r="710" spans="27:27" ht="15" x14ac:dyDescent="0.2">
      <c r="AA710" s="123">
        <v>171</v>
      </c>
    </row>
    <row r="711" spans="27:27" ht="15" x14ac:dyDescent="0.2">
      <c r="AA711" s="123">
        <v>171.25</v>
      </c>
    </row>
    <row r="712" spans="27:27" ht="15" x14ac:dyDescent="0.2">
      <c r="AA712" s="123">
        <v>171.5</v>
      </c>
    </row>
    <row r="713" spans="27:27" ht="15" x14ac:dyDescent="0.2">
      <c r="AA713" s="123">
        <v>171.75</v>
      </c>
    </row>
    <row r="714" spans="27:27" ht="15" x14ac:dyDescent="0.2">
      <c r="AA714" s="123">
        <v>172</v>
      </c>
    </row>
    <row r="715" spans="27:27" ht="15" x14ac:dyDescent="0.2">
      <c r="AA715" s="123">
        <v>172.25</v>
      </c>
    </row>
    <row r="716" spans="27:27" ht="15" x14ac:dyDescent="0.2">
      <c r="AA716" s="123">
        <v>172.5</v>
      </c>
    </row>
    <row r="717" spans="27:27" ht="15" x14ac:dyDescent="0.2">
      <c r="AA717" s="123">
        <v>172.75</v>
      </c>
    </row>
    <row r="718" spans="27:27" ht="15" x14ac:dyDescent="0.2">
      <c r="AA718" s="123">
        <v>173</v>
      </c>
    </row>
    <row r="719" spans="27:27" ht="15" x14ac:dyDescent="0.2">
      <c r="AA719" s="123">
        <v>173.25</v>
      </c>
    </row>
    <row r="720" spans="27:27" ht="15" x14ac:dyDescent="0.2">
      <c r="AA720" s="123">
        <v>173.5</v>
      </c>
    </row>
    <row r="721" spans="27:27" ht="15" x14ac:dyDescent="0.2">
      <c r="AA721" s="123">
        <v>173.75</v>
      </c>
    </row>
    <row r="722" spans="27:27" ht="15" x14ac:dyDescent="0.2">
      <c r="AA722" s="123">
        <v>174</v>
      </c>
    </row>
    <row r="723" spans="27:27" ht="15" x14ac:dyDescent="0.2">
      <c r="AA723" s="123">
        <v>174.25</v>
      </c>
    </row>
    <row r="724" spans="27:27" ht="15" x14ac:dyDescent="0.2">
      <c r="AA724" s="123">
        <v>174.5</v>
      </c>
    </row>
    <row r="725" spans="27:27" ht="15" x14ac:dyDescent="0.2">
      <c r="AA725" s="123">
        <v>174.75</v>
      </c>
    </row>
    <row r="726" spans="27:27" ht="15" x14ac:dyDescent="0.2">
      <c r="AA726" s="123">
        <v>175</v>
      </c>
    </row>
    <row r="727" spans="27:27" ht="15" x14ac:dyDescent="0.2">
      <c r="AA727" s="123">
        <v>175.25</v>
      </c>
    </row>
    <row r="728" spans="27:27" ht="15" x14ac:dyDescent="0.2">
      <c r="AA728" s="123">
        <v>175.5</v>
      </c>
    </row>
    <row r="729" spans="27:27" ht="15" x14ac:dyDescent="0.2">
      <c r="AA729" s="123">
        <v>175.75</v>
      </c>
    </row>
    <row r="730" spans="27:27" ht="15" x14ac:dyDescent="0.2">
      <c r="AA730" s="123">
        <v>176</v>
      </c>
    </row>
    <row r="731" spans="27:27" ht="15" x14ac:dyDescent="0.2">
      <c r="AA731" s="123">
        <v>176.25</v>
      </c>
    </row>
    <row r="732" spans="27:27" ht="15" x14ac:dyDescent="0.2">
      <c r="AA732" s="123">
        <v>176.5</v>
      </c>
    </row>
    <row r="733" spans="27:27" ht="15" x14ac:dyDescent="0.2">
      <c r="AA733" s="123">
        <v>176.75</v>
      </c>
    </row>
    <row r="734" spans="27:27" ht="15" x14ac:dyDescent="0.2">
      <c r="AA734" s="123">
        <v>177</v>
      </c>
    </row>
    <row r="735" spans="27:27" ht="15" x14ac:dyDescent="0.2">
      <c r="AA735" s="123">
        <v>177.25</v>
      </c>
    </row>
    <row r="736" spans="27:27" ht="15" x14ac:dyDescent="0.2">
      <c r="AA736" s="123">
        <v>177.5</v>
      </c>
    </row>
    <row r="737" spans="27:27" ht="15" x14ac:dyDescent="0.2">
      <c r="AA737" s="123">
        <v>177.75</v>
      </c>
    </row>
    <row r="738" spans="27:27" ht="15" x14ac:dyDescent="0.2">
      <c r="AA738" s="123">
        <v>178</v>
      </c>
    </row>
    <row r="739" spans="27:27" ht="15" x14ac:dyDescent="0.2">
      <c r="AA739" s="123">
        <v>178.25</v>
      </c>
    </row>
    <row r="740" spans="27:27" ht="15" x14ac:dyDescent="0.2">
      <c r="AA740" s="123">
        <v>178.5</v>
      </c>
    </row>
    <row r="741" spans="27:27" ht="15" x14ac:dyDescent="0.2">
      <c r="AA741" s="123">
        <v>178.75</v>
      </c>
    </row>
    <row r="742" spans="27:27" ht="15" x14ac:dyDescent="0.2">
      <c r="AA742" s="123">
        <v>179</v>
      </c>
    </row>
    <row r="743" spans="27:27" ht="15" x14ac:dyDescent="0.2">
      <c r="AA743" s="123">
        <v>179.25</v>
      </c>
    </row>
    <row r="744" spans="27:27" ht="15" x14ac:dyDescent="0.2">
      <c r="AA744" s="123">
        <v>179.5</v>
      </c>
    </row>
    <row r="745" spans="27:27" ht="15" x14ac:dyDescent="0.2">
      <c r="AA745" s="123">
        <v>179.75</v>
      </c>
    </row>
    <row r="746" spans="27:27" ht="15" x14ac:dyDescent="0.2">
      <c r="AA746" s="123">
        <v>180</v>
      </c>
    </row>
    <row r="747" spans="27:27" ht="15" x14ac:dyDescent="0.2">
      <c r="AA747" s="123">
        <v>180.25</v>
      </c>
    </row>
    <row r="748" spans="27:27" ht="15" x14ac:dyDescent="0.2">
      <c r="AA748" s="123">
        <v>180.5</v>
      </c>
    </row>
    <row r="749" spans="27:27" ht="15" x14ac:dyDescent="0.2">
      <c r="AA749" s="123">
        <v>180.75</v>
      </c>
    </row>
    <row r="750" spans="27:27" ht="15" x14ac:dyDescent="0.2">
      <c r="AA750" s="123">
        <v>181</v>
      </c>
    </row>
    <row r="751" spans="27:27" ht="15" x14ac:dyDescent="0.2">
      <c r="AA751" s="123">
        <v>181.25</v>
      </c>
    </row>
    <row r="752" spans="27:27" ht="15" x14ac:dyDescent="0.2">
      <c r="AA752" s="123">
        <v>181.5</v>
      </c>
    </row>
    <row r="753" spans="27:27" ht="15" x14ac:dyDescent="0.2">
      <c r="AA753" s="123">
        <v>181.75</v>
      </c>
    </row>
    <row r="754" spans="27:27" ht="15" x14ac:dyDescent="0.2">
      <c r="AA754" s="123">
        <v>182</v>
      </c>
    </row>
    <row r="755" spans="27:27" ht="15" x14ac:dyDescent="0.2">
      <c r="AA755" s="123">
        <v>182.25</v>
      </c>
    </row>
    <row r="756" spans="27:27" ht="15" x14ac:dyDescent="0.2">
      <c r="AA756" s="123">
        <v>182.5</v>
      </c>
    </row>
    <row r="757" spans="27:27" ht="15" x14ac:dyDescent="0.2">
      <c r="AA757" s="123">
        <v>182.75</v>
      </c>
    </row>
    <row r="758" spans="27:27" ht="15" x14ac:dyDescent="0.2">
      <c r="AA758" s="123">
        <v>183</v>
      </c>
    </row>
    <row r="759" spans="27:27" ht="15" x14ac:dyDescent="0.2">
      <c r="AA759" s="123">
        <v>183.25</v>
      </c>
    </row>
    <row r="760" spans="27:27" ht="15" x14ac:dyDescent="0.2">
      <c r="AA760" s="123">
        <v>183.5</v>
      </c>
    </row>
    <row r="761" spans="27:27" ht="15" x14ac:dyDescent="0.2">
      <c r="AA761" s="123">
        <v>183.75</v>
      </c>
    </row>
    <row r="762" spans="27:27" ht="15" x14ac:dyDescent="0.2">
      <c r="AA762" s="123">
        <v>184</v>
      </c>
    </row>
    <row r="763" spans="27:27" ht="15" x14ac:dyDescent="0.2">
      <c r="AA763" s="123">
        <v>184.25</v>
      </c>
    </row>
    <row r="764" spans="27:27" ht="15" x14ac:dyDescent="0.2">
      <c r="AA764" s="123">
        <v>184.5</v>
      </c>
    </row>
    <row r="765" spans="27:27" ht="15" x14ac:dyDescent="0.2">
      <c r="AA765" s="123">
        <v>184.75</v>
      </c>
    </row>
    <row r="766" spans="27:27" ht="15" x14ac:dyDescent="0.2">
      <c r="AA766" s="123">
        <v>185</v>
      </c>
    </row>
    <row r="767" spans="27:27" ht="15" x14ac:dyDescent="0.2">
      <c r="AA767" s="123">
        <v>185.25</v>
      </c>
    </row>
    <row r="768" spans="27:27" ht="15" x14ac:dyDescent="0.2">
      <c r="AA768" s="123">
        <v>185.5</v>
      </c>
    </row>
    <row r="769" spans="27:27" ht="15" x14ac:dyDescent="0.2">
      <c r="AA769" s="123">
        <v>185.75</v>
      </c>
    </row>
    <row r="770" spans="27:27" ht="15" x14ac:dyDescent="0.2">
      <c r="AA770" s="123">
        <v>186</v>
      </c>
    </row>
    <row r="771" spans="27:27" ht="15" x14ac:dyDescent="0.2">
      <c r="AA771" s="123">
        <v>186.25</v>
      </c>
    </row>
    <row r="772" spans="27:27" ht="15" x14ac:dyDescent="0.2">
      <c r="AA772" s="123">
        <v>186.5</v>
      </c>
    </row>
    <row r="773" spans="27:27" ht="15" x14ac:dyDescent="0.2">
      <c r="AA773" s="123">
        <v>186.75</v>
      </c>
    </row>
    <row r="774" spans="27:27" ht="15" x14ac:dyDescent="0.2">
      <c r="AA774" s="123">
        <v>187</v>
      </c>
    </row>
    <row r="775" spans="27:27" ht="15" x14ac:dyDescent="0.2">
      <c r="AA775" s="123">
        <v>187.25</v>
      </c>
    </row>
    <row r="776" spans="27:27" ht="15" x14ac:dyDescent="0.2">
      <c r="AA776" s="123">
        <v>187.5</v>
      </c>
    </row>
    <row r="777" spans="27:27" ht="15" x14ac:dyDescent="0.2">
      <c r="AA777" s="123">
        <v>187.75</v>
      </c>
    </row>
    <row r="778" spans="27:27" ht="15" x14ac:dyDescent="0.2">
      <c r="AA778" s="123">
        <v>188</v>
      </c>
    </row>
    <row r="779" spans="27:27" ht="15" x14ac:dyDescent="0.2">
      <c r="AA779" s="123">
        <v>188.25</v>
      </c>
    </row>
    <row r="780" spans="27:27" ht="15" x14ac:dyDescent="0.2">
      <c r="AA780" s="123">
        <v>188.5</v>
      </c>
    </row>
    <row r="781" spans="27:27" ht="15" x14ac:dyDescent="0.2">
      <c r="AA781" s="123">
        <v>188.75</v>
      </c>
    </row>
    <row r="782" spans="27:27" ht="15" x14ac:dyDescent="0.2">
      <c r="AA782" s="123">
        <v>189</v>
      </c>
    </row>
    <row r="783" spans="27:27" ht="15" x14ac:dyDescent="0.2">
      <c r="AA783" s="123">
        <v>189.25</v>
      </c>
    </row>
    <row r="784" spans="27:27" ht="15" x14ac:dyDescent="0.2">
      <c r="AA784" s="123">
        <v>189.5</v>
      </c>
    </row>
    <row r="785" spans="27:27" ht="15" x14ac:dyDescent="0.2">
      <c r="AA785" s="123">
        <v>189.75</v>
      </c>
    </row>
    <row r="786" spans="27:27" ht="15" x14ac:dyDescent="0.2">
      <c r="AA786" s="123">
        <v>190</v>
      </c>
    </row>
    <row r="787" spans="27:27" ht="15" x14ac:dyDescent="0.2">
      <c r="AA787" s="123">
        <v>190.25</v>
      </c>
    </row>
    <row r="788" spans="27:27" ht="15" x14ac:dyDescent="0.2">
      <c r="AA788" s="123">
        <v>190.5</v>
      </c>
    </row>
    <row r="789" spans="27:27" ht="15" x14ac:dyDescent="0.2">
      <c r="AA789" s="123">
        <v>190.75</v>
      </c>
    </row>
    <row r="790" spans="27:27" ht="15" x14ac:dyDescent="0.2">
      <c r="AA790" s="123">
        <v>191</v>
      </c>
    </row>
    <row r="791" spans="27:27" ht="15" x14ac:dyDescent="0.2">
      <c r="AA791" s="123">
        <v>191.25</v>
      </c>
    </row>
    <row r="792" spans="27:27" ht="15" x14ac:dyDescent="0.2">
      <c r="AA792" s="123">
        <v>191.5</v>
      </c>
    </row>
    <row r="793" spans="27:27" ht="15" x14ac:dyDescent="0.2">
      <c r="AA793" s="123">
        <v>191.75</v>
      </c>
    </row>
    <row r="794" spans="27:27" ht="15" x14ac:dyDescent="0.2">
      <c r="AA794" s="123">
        <v>192</v>
      </c>
    </row>
    <row r="795" spans="27:27" ht="15" x14ac:dyDescent="0.2">
      <c r="AA795" s="123">
        <v>192.25</v>
      </c>
    </row>
    <row r="796" spans="27:27" ht="15" x14ac:dyDescent="0.2">
      <c r="AA796" s="123">
        <v>192.5</v>
      </c>
    </row>
    <row r="797" spans="27:27" ht="15" x14ac:dyDescent="0.2">
      <c r="AA797" s="123">
        <v>192.75</v>
      </c>
    </row>
    <row r="798" spans="27:27" ht="15" x14ac:dyDescent="0.2">
      <c r="AA798" s="123">
        <v>193</v>
      </c>
    </row>
    <row r="799" spans="27:27" ht="15" x14ac:dyDescent="0.2">
      <c r="AA799" s="123">
        <v>193.25</v>
      </c>
    </row>
    <row r="800" spans="27:27" ht="15" x14ac:dyDescent="0.2">
      <c r="AA800" s="123">
        <v>193.5</v>
      </c>
    </row>
    <row r="801" spans="27:27" ht="15" x14ac:dyDescent="0.2">
      <c r="AA801" s="123">
        <v>193.75</v>
      </c>
    </row>
    <row r="802" spans="27:27" ht="15" x14ac:dyDescent="0.2">
      <c r="AA802" s="123">
        <v>194</v>
      </c>
    </row>
    <row r="803" spans="27:27" ht="15" x14ac:dyDescent="0.2">
      <c r="AA803" s="123">
        <v>194.25</v>
      </c>
    </row>
    <row r="804" spans="27:27" ht="15" x14ac:dyDescent="0.2">
      <c r="AA804" s="123">
        <v>194.5</v>
      </c>
    </row>
    <row r="805" spans="27:27" ht="15" x14ac:dyDescent="0.2">
      <c r="AA805" s="123">
        <v>194.75</v>
      </c>
    </row>
    <row r="806" spans="27:27" ht="15" x14ac:dyDescent="0.2">
      <c r="AA806" s="123">
        <v>195</v>
      </c>
    </row>
    <row r="807" spans="27:27" ht="15" x14ac:dyDescent="0.2">
      <c r="AA807" s="123">
        <v>195.25</v>
      </c>
    </row>
    <row r="808" spans="27:27" ht="15" x14ac:dyDescent="0.2">
      <c r="AA808" s="123">
        <v>195.5</v>
      </c>
    </row>
    <row r="809" spans="27:27" ht="15" x14ac:dyDescent="0.2">
      <c r="AA809" s="123">
        <v>195.75</v>
      </c>
    </row>
    <row r="810" spans="27:27" ht="15" x14ac:dyDescent="0.2">
      <c r="AA810" s="123">
        <v>196</v>
      </c>
    </row>
    <row r="811" spans="27:27" ht="15" x14ac:dyDescent="0.2">
      <c r="AA811" s="123">
        <v>196.25</v>
      </c>
    </row>
    <row r="812" spans="27:27" ht="15" x14ac:dyDescent="0.2">
      <c r="AA812" s="123">
        <v>196.5</v>
      </c>
    </row>
    <row r="813" spans="27:27" ht="15" x14ac:dyDescent="0.2">
      <c r="AA813" s="123">
        <v>196.75</v>
      </c>
    </row>
    <row r="814" spans="27:27" ht="15" x14ac:dyDescent="0.2">
      <c r="AA814" s="123">
        <v>197</v>
      </c>
    </row>
    <row r="815" spans="27:27" ht="15" x14ac:dyDescent="0.2">
      <c r="AA815" s="123">
        <v>197.25</v>
      </c>
    </row>
    <row r="816" spans="27:27" ht="15" x14ac:dyDescent="0.2">
      <c r="AA816" s="123">
        <v>197.5</v>
      </c>
    </row>
    <row r="817" spans="27:27" ht="15" x14ac:dyDescent="0.2">
      <c r="AA817" s="123">
        <v>197.75</v>
      </c>
    </row>
    <row r="818" spans="27:27" ht="15" x14ac:dyDescent="0.2">
      <c r="AA818" s="123">
        <v>198</v>
      </c>
    </row>
    <row r="819" spans="27:27" ht="15" x14ac:dyDescent="0.2">
      <c r="AA819" s="123">
        <v>198.25</v>
      </c>
    </row>
    <row r="820" spans="27:27" ht="15" x14ac:dyDescent="0.2">
      <c r="AA820" s="123">
        <v>198.5</v>
      </c>
    </row>
    <row r="821" spans="27:27" ht="15" x14ac:dyDescent="0.2">
      <c r="AA821" s="123">
        <v>198.75</v>
      </c>
    </row>
    <row r="822" spans="27:27" ht="15" x14ac:dyDescent="0.2">
      <c r="AA822" s="123">
        <v>199</v>
      </c>
    </row>
    <row r="823" spans="27:27" ht="15" x14ac:dyDescent="0.2">
      <c r="AA823" s="123">
        <v>199.25</v>
      </c>
    </row>
    <row r="824" spans="27:27" ht="15" x14ac:dyDescent="0.2">
      <c r="AA824" s="123">
        <v>199.5</v>
      </c>
    </row>
    <row r="825" spans="27:27" ht="15" x14ac:dyDescent="0.2">
      <c r="AA825" s="123">
        <v>199.75</v>
      </c>
    </row>
    <row r="826" spans="27:27" ht="15" x14ac:dyDescent="0.2">
      <c r="AA826" s="123">
        <v>200</v>
      </c>
    </row>
    <row r="827" spans="27:27" ht="15" x14ac:dyDescent="0.2">
      <c r="AA827" s="123">
        <v>200.25</v>
      </c>
    </row>
    <row r="828" spans="27:27" ht="15" x14ac:dyDescent="0.2">
      <c r="AA828" s="123">
        <v>200.5</v>
      </c>
    </row>
    <row r="829" spans="27:27" ht="15" x14ac:dyDescent="0.2">
      <c r="AA829" s="123">
        <v>200.75</v>
      </c>
    </row>
    <row r="830" spans="27:27" ht="15" x14ac:dyDescent="0.2">
      <c r="AA830" s="123">
        <v>201</v>
      </c>
    </row>
    <row r="831" spans="27:27" ht="15" x14ac:dyDescent="0.2">
      <c r="AA831" s="123">
        <v>201.25</v>
      </c>
    </row>
    <row r="832" spans="27:27" ht="15" x14ac:dyDescent="0.2">
      <c r="AA832" s="123">
        <v>201.5</v>
      </c>
    </row>
    <row r="833" spans="27:27" ht="15" x14ac:dyDescent="0.2">
      <c r="AA833" s="123">
        <v>201.75</v>
      </c>
    </row>
    <row r="834" spans="27:27" ht="15" x14ac:dyDescent="0.2">
      <c r="AA834" s="123">
        <v>202</v>
      </c>
    </row>
    <row r="835" spans="27:27" ht="15" x14ac:dyDescent="0.2">
      <c r="AA835" s="123">
        <v>202.25</v>
      </c>
    </row>
    <row r="836" spans="27:27" ht="15" x14ac:dyDescent="0.2">
      <c r="AA836" s="123">
        <v>202.5</v>
      </c>
    </row>
    <row r="837" spans="27:27" ht="15" x14ac:dyDescent="0.2">
      <c r="AA837" s="123">
        <v>202.75</v>
      </c>
    </row>
    <row r="838" spans="27:27" ht="15" x14ac:dyDescent="0.2">
      <c r="AA838" s="123">
        <v>203</v>
      </c>
    </row>
    <row r="839" spans="27:27" ht="15" x14ac:dyDescent="0.2">
      <c r="AA839" s="123">
        <v>203.25</v>
      </c>
    </row>
    <row r="840" spans="27:27" ht="15" x14ac:dyDescent="0.2">
      <c r="AA840" s="123">
        <v>203.5</v>
      </c>
    </row>
    <row r="841" spans="27:27" ht="15" x14ac:dyDescent="0.2">
      <c r="AA841" s="123">
        <v>203.75</v>
      </c>
    </row>
    <row r="842" spans="27:27" ht="15" x14ac:dyDescent="0.2">
      <c r="AA842" s="123">
        <v>204</v>
      </c>
    </row>
    <row r="843" spans="27:27" ht="15" x14ac:dyDescent="0.2">
      <c r="AA843" s="123">
        <v>204.25</v>
      </c>
    </row>
    <row r="844" spans="27:27" ht="15" x14ac:dyDescent="0.2">
      <c r="AA844" s="123">
        <v>204.5</v>
      </c>
    </row>
    <row r="845" spans="27:27" ht="15" x14ac:dyDescent="0.2">
      <c r="AA845" s="123">
        <v>204.75</v>
      </c>
    </row>
    <row r="846" spans="27:27" ht="15" x14ac:dyDescent="0.2">
      <c r="AA846" s="123">
        <v>205</v>
      </c>
    </row>
    <row r="847" spans="27:27" ht="15" x14ac:dyDescent="0.2">
      <c r="AA847" s="123">
        <v>205.25</v>
      </c>
    </row>
    <row r="848" spans="27:27" ht="15" x14ac:dyDescent="0.2">
      <c r="AA848" s="123">
        <v>205.5</v>
      </c>
    </row>
    <row r="849" spans="27:27" ht="15" x14ac:dyDescent="0.2">
      <c r="AA849" s="123">
        <v>205.75</v>
      </c>
    </row>
    <row r="850" spans="27:27" ht="15" x14ac:dyDescent="0.2">
      <c r="AA850" s="123">
        <v>206</v>
      </c>
    </row>
    <row r="851" spans="27:27" ht="15" x14ac:dyDescent="0.2">
      <c r="AA851" s="123">
        <v>206.25</v>
      </c>
    </row>
    <row r="852" spans="27:27" ht="15" x14ac:dyDescent="0.2">
      <c r="AA852" s="123">
        <v>206.5</v>
      </c>
    </row>
    <row r="853" spans="27:27" ht="15" x14ac:dyDescent="0.2">
      <c r="AA853" s="123">
        <v>206.75</v>
      </c>
    </row>
    <row r="854" spans="27:27" ht="15" x14ac:dyDescent="0.2">
      <c r="AA854" s="123">
        <v>207</v>
      </c>
    </row>
    <row r="855" spans="27:27" ht="15" x14ac:dyDescent="0.2">
      <c r="AA855" s="123">
        <v>207.25</v>
      </c>
    </row>
    <row r="856" spans="27:27" ht="15" x14ac:dyDescent="0.2">
      <c r="AA856" s="123">
        <v>207.5</v>
      </c>
    </row>
    <row r="857" spans="27:27" ht="15" x14ac:dyDescent="0.2">
      <c r="AA857" s="123">
        <v>207.75</v>
      </c>
    </row>
    <row r="858" spans="27:27" ht="15" x14ac:dyDescent="0.2">
      <c r="AA858" s="123">
        <v>208</v>
      </c>
    </row>
    <row r="859" spans="27:27" ht="15" x14ac:dyDescent="0.2">
      <c r="AA859" s="123">
        <v>208.25</v>
      </c>
    </row>
    <row r="860" spans="27:27" ht="15" x14ac:dyDescent="0.2">
      <c r="AA860" s="123">
        <v>208.5</v>
      </c>
    </row>
    <row r="861" spans="27:27" ht="15" x14ac:dyDescent="0.2">
      <c r="AA861" s="123">
        <v>208.75</v>
      </c>
    </row>
    <row r="862" spans="27:27" ht="15" x14ac:dyDescent="0.2">
      <c r="AA862" s="123">
        <v>209</v>
      </c>
    </row>
    <row r="863" spans="27:27" ht="15" x14ac:dyDescent="0.2">
      <c r="AA863" s="123">
        <v>209.25</v>
      </c>
    </row>
    <row r="864" spans="27:27" ht="15" x14ac:dyDescent="0.2">
      <c r="AA864" s="123">
        <v>209.5</v>
      </c>
    </row>
    <row r="865" spans="27:27" ht="15" x14ac:dyDescent="0.2">
      <c r="AA865" s="123">
        <v>209.75</v>
      </c>
    </row>
    <row r="866" spans="27:27" ht="15" x14ac:dyDescent="0.2">
      <c r="AA866" s="123">
        <v>210</v>
      </c>
    </row>
    <row r="867" spans="27:27" ht="15" x14ac:dyDescent="0.2">
      <c r="AA867" s="123">
        <v>210.25</v>
      </c>
    </row>
    <row r="868" spans="27:27" ht="15" x14ac:dyDescent="0.2">
      <c r="AA868" s="123">
        <v>210.5</v>
      </c>
    </row>
    <row r="869" spans="27:27" ht="15" x14ac:dyDescent="0.2">
      <c r="AA869" s="123">
        <v>210.75</v>
      </c>
    </row>
    <row r="870" spans="27:27" ht="15" x14ac:dyDescent="0.2">
      <c r="AA870" s="123">
        <v>211</v>
      </c>
    </row>
    <row r="871" spans="27:27" ht="15" x14ac:dyDescent="0.2">
      <c r="AA871" s="123">
        <v>211.25</v>
      </c>
    </row>
    <row r="872" spans="27:27" ht="15" x14ac:dyDescent="0.2">
      <c r="AA872" s="123">
        <v>211.5</v>
      </c>
    </row>
    <row r="873" spans="27:27" ht="15" x14ac:dyDescent="0.2">
      <c r="AA873" s="123">
        <v>211.75</v>
      </c>
    </row>
    <row r="874" spans="27:27" ht="15" x14ac:dyDescent="0.2">
      <c r="AA874" s="123">
        <v>212</v>
      </c>
    </row>
    <row r="875" spans="27:27" ht="15" x14ac:dyDescent="0.2">
      <c r="AA875" s="123">
        <v>212.25</v>
      </c>
    </row>
    <row r="876" spans="27:27" ht="15" x14ac:dyDescent="0.2">
      <c r="AA876" s="123">
        <v>212.5</v>
      </c>
    </row>
    <row r="877" spans="27:27" ht="15" x14ac:dyDescent="0.2">
      <c r="AA877" s="123">
        <v>212.75</v>
      </c>
    </row>
    <row r="878" spans="27:27" ht="15" x14ac:dyDescent="0.2">
      <c r="AA878" s="123">
        <v>213</v>
      </c>
    </row>
    <row r="879" spans="27:27" ht="15" x14ac:dyDescent="0.2">
      <c r="AA879" s="123">
        <v>213.25</v>
      </c>
    </row>
    <row r="880" spans="27:27" ht="15" x14ac:dyDescent="0.2">
      <c r="AA880" s="123">
        <v>213.5</v>
      </c>
    </row>
    <row r="881" spans="27:27" ht="15" x14ac:dyDescent="0.2">
      <c r="AA881" s="123">
        <v>213.75</v>
      </c>
    </row>
    <row r="882" spans="27:27" ht="15" x14ac:dyDescent="0.2">
      <c r="AA882" s="123">
        <v>214</v>
      </c>
    </row>
    <row r="883" spans="27:27" ht="15" x14ac:dyDescent="0.2">
      <c r="AA883" s="123">
        <v>214.25</v>
      </c>
    </row>
    <row r="884" spans="27:27" ht="15" x14ac:dyDescent="0.2">
      <c r="AA884" s="123">
        <v>214.5</v>
      </c>
    </row>
    <row r="885" spans="27:27" ht="15" x14ac:dyDescent="0.2">
      <c r="AA885" s="123">
        <v>214.75</v>
      </c>
    </row>
    <row r="886" spans="27:27" ht="15" x14ac:dyDescent="0.2">
      <c r="AA886" s="123">
        <v>215</v>
      </c>
    </row>
    <row r="887" spans="27:27" ht="15" x14ac:dyDescent="0.2">
      <c r="AA887" s="123">
        <v>215.25</v>
      </c>
    </row>
    <row r="888" spans="27:27" ht="15" x14ac:dyDescent="0.2">
      <c r="AA888" s="123">
        <v>215.5</v>
      </c>
    </row>
    <row r="889" spans="27:27" ht="15" x14ac:dyDescent="0.2">
      <c r="AA889" s="123">
        <v>215.75</v>
      </c>
    </row>
    <row r="890" spans="27:27" ht="15" x14ac:dyDescent="0.2">
      <c r="AA890" s="123">
        <v>216</v>
      </c>
    </row>
    <row r="891" spans="27:27" ht="15" x14ac:dyDescent="0.2">
      <c r="AA891" s="123">
        <v>216.25</v>
      </c>
    </row>
    <row r="892" spans="27:27" ht="15" x14ac:dyDescent="0.2">
      <c r="AA892" s="123">
        <v>216.5</v>
      </c>
    </row>
    <row r="893" spans="27:27" ht="15" x14ac:dyDescent="0.2">
      <c r="AA893" s="123">
        <v>216.75</v>
      </c>
    </row>
    <row r="894" spans="27:27" ht="15" x14ac:dyDescent="0.2">
      <c r="AA894" s="123">
        <v>217</v>
      </c>
    </row>
    <row r="895" spans="27:27" ht="15" x14ac:dyDescent="0.2">
      <c r="AA895" s="123">
        <v>217.25</v>
      </c>
    </row>
    <row r="896" spans="27:27" ht="15" x14ac:dyDescent="0.2">
      <c r="AA896" s="123">
        <v>217.5</v>
      </c>
    </row>
    <row r="897" spans="27:27" ht="15" x14ac:dyDescent="0.2">
      <c r="AA897" s="123">
        <v>217.75</v>
      </c>
    </row>
    <row r="898" spans="27:27" ht="15" x14ac:dyDescent="0.2">
      <c r="AA898" s="123">
        <v>218</v>
      </c>
    </row>
    <row r="899" spans="27:27" ht="15" x14ac:dyDescent="0.2">
      <c r="AA899" s="123">
        <v>218.25</v>
      </c>
    </row>
    <row r="900" spans="27:27" ht="15" x14ac:dyDescent="0.2">
      <c r="AA900" s="123">
        <v>218.5</v>
      </c>
    </row>
    <row r="901" spans="27:27" ht="15" x14ac:dyDescent="0.2">
      <c r="AA901" s="123">
        <v>218.75</v>
      </c>
    </row>
    <row r="902" spans="27:27" ht="15" x14ac:dyDescent="0.2">
      <c r="AA902" s="123">
        <v>219</v>
      </c>
    </row>
    <row r="903" spans="27:27" ht="15" x14ac:dyDescent="0.2">
      <c r="AA903" s="123">
        <v>219.25</v>
      </c>
    </row>
    <row r="904" spans="27:27" ht="15" x14ac:dyDescent="0.2">
      <c r="AA904" s="123">
        <v>219.5</v>
      </c>
    </row>
    <row r="905" spans="27:27" ht="15" x14ac:dyDescent="0.2">
      <c r="AA905" s="123">
        <v>219.75</v>
      </c>
    </row>
    <row r="906" spans="27:27" ht="15" x14ac:dyDescent="0.2">
      <c r="AA906" s="123">
        <v>220</v>
      </c>
    </row>
    <row r="907" spans="27:27" ht="15" x14ac:dyDescent="0.2">
      <c r="AA907" s="123">
        <v>220.25</v>
      </c>
    </row>
    <row r="908" spans="27:27" ht="15" x14ac:dyDescent="0.2">
      <c r="AA908" s="123">
        <v>220.5</v>
      </c>
    </row>
    <row r="909" spans="27:27" ht="15" x14ac:dyDescent="0.2">
      <c r="AA909" s="123">
        <v>220.75</v>
      </c>
    </row>
    <row r="910" spans="27:27" ht="15" x14ac:dyDescent="0.2">
      <c r="AA910" s="123">
        <v>221</v>
      </c>
    </row>
    <row r="911" spans="27:27" ht="15" x14ac:dyDescent="0.2">
      <c r="AA911" s="123">
        <v>221.25</v>
      </c>
    </row>
    <row r="912" spans="27:27" ht="15" x14ac:dyDescent="0.2">
      <c r="AA912" s="123">
        <v>221.5</v>
      </c>
    </row>
    <row r="913" spans="27:27" ht="15" x14ac:dyDescent="0.2">
      <c r="AA913" s="123">
        <v>221.75</v>
      </c>
    </row>
    <row r="914" spans="27:27" ht="15" x14ac:dyDescent="0.2">
      <c r="AA914" s="123">
        <v>222</v>
      </c>
    </row>
    <row r="915" spans="27:27" ht="15" x14ac:dyDescent="0.2">
      <c r="AA915" s="123">
        <v>222.25</v>
      </c>
    </row>
    <row r="916" spans="27:27" ht="15" x14ac:dyDescent="0.2">
      <c r="AA916" s="123">
        <v>222.5</v>
      </c>
    </row>
    <row r="917" spans="27:27" ht="15" x14ac:dyDescent="0.2">
      <c r="AA917" s="123">
        <v>222.75</v>
      </c>
    </row>
    <row r="918" spans="27:27" ht="15" x14ac:dyDescent="0.2">
      <c r="AA918" s="123">
        <v>223</v>
      </c>
    </row>
    <row r="919" spans="27:27" ht="15" x14ac:dyDescent="0.2">
      <c r="AA919" s="123">
        <v>223.25</v>
      </c>
    </row>
    <row r="920" spans="27:27" ht="15" x14ac:dyDescent="0.2">
      <c r="AA920" s="123">
        <v>223.5</v>
      </c>
    </row>
    <row r="921" spans="27:27" ht="15" x14ac:dyDescent="0.2">
      <c r="AA921" s="123">
        <v>223.75</v>
      </c>
    </row>
    <row r="922" spans="27:27" ht="15" x14ac:dyDescent="0.2">
      <c r="AA922" s="123">
        <v>224</v>
      </c>
    </row>
    <row r="923" spans="27:27" ht="15" x14ac:dyDescent="0.2">
      <c r="AA923" s="123">
        <v>224.25</v>
      </c>
    </row>
    <row r="924" spans="27:27" ht="15" x14ac:dyDescent="0.2">
      <c r="AA924" s="123">
        <v>224.5</v>
      </c>
    </row>
    <row r="925" spans="27:27" ht="15" x14ac:dyDescent="0.2">
      <c r="AA925" s="123">
        <v>224.75</v>
      </c>
    </row>
    <row r="926" spans="27:27" ht="15" x14ac:dyDescent="0.2">
      <c r="AA926" s="123">
        <v>225</v>
      </c>
    </row>
    <row r="927" spans="27:27" ht="15" x14ac:dyDescent="0.2">
      <c r="AA927" s="123">
        <v>225.25</v>
      </c>
    </row>
    <row r="928" spans="27:27" ht="15" x14ac:dyDescent="0.2">
      <c r="AA928" s="123">
        <v>225.5</v>
      </c>
    </row>
    <row r="929" spans="27:27" ht="15" x14ac:dyDescent="0.2">
      <c r="AA929" s="123">
        <v>225.75</v>
      </c>
    </row>
    <row r="930" spans="27:27" ht="15" x14ac:dyDescent="0.2">
      <c r="AA930" s="123">
        <v>226</v>
      </c>
    </row>
    <row r="931" spans="27:27" ht="15" x14ac:dyDescent="0.2">
      <c r="AA931" s="123">
        <v>226.25</v>
      </c>
    </row>
    <row r="932" spans="27:27" ht="15" x14ac:dyDescent="0.2">
      <c r="AA932" s="123">
        <v>226.5</v>
      </c>
    </row>
    <row r="933" spans="27:27" ht="15" x14ac:dyDescent="0.2">
      <c r="AA933" s="123">
        <v>226.75</v>
      </c>
    </row>
    <row r="934" spans="27:27" ht="15" x14ac:dyDescent="0.2">
      <c r="AA934" s="123">
        <v>227</v>
      </c>
    </row>
    <row r="935" spans="27:27" ht="15" x14ac:dyDescent="0.2">
      <c r="AA935" s="123">
        <v>227.25</v>
      </c>
    </row>
    <row r="936" spans="27:27" ht="15" x14ac:dyDescent="0.2">
      <c r="AA936" s="123">
        <v>227.5</v>
      </c>
    </row>
    <row r="937" spans="27:27" ht="15" x14ac:dyDescent="0.2">
      <c r="AA937" s="123">
        <v>227.75</v>
      </c>
    </row>
    <row r="938" spans="27:27" ht="15" x14ac:dyDescent="0.2">
      <c r="AA938" s="123">
        <v>228</v>
      </c>
    </row>
    <row r="939" spans="27:27" ht="15" x14ac:dyDescent="0.2">
      <c r="AA939" s="123">
        <v>228.25</v>
      </c>
    </row>
    <row r="940" spans="27:27" ht="15" x14ac:dyDescent="0.2">
      <c r="AA940" s="123">
        <v>228.5</v>
      </c>
    </row>
    <row r="941" spans="27:27" ht="15" x14ac:dyDescent="0.2">
      <c r="AA941" s="123">
        <v>228.75</v>
      </c>
    </row>
    <row r="942" spans="27:27" ht="15" x14ac:dyDescent="0.2">
      <c r="AA942" s="123">
        <v>229</v>
      </c>
    </row>
    <row r="943" spans="27:27" ht="15" x14ac:dyDescent="0.2">
      <c r="AA943" s="123">
        <v>229.25</v>
      </c>
    </row>
    <row r="944" spans="27:27" ht="15" x14ac:dyDescent="0.2">
      <c r="AA944" s="123">
        <v>229.5</v>
      </c>
    </row>
    <row r="945" spans="27:27" ht="15" x14ac:dyDescent="0.2">
      <c r="AA945" s="123">
        <v>229.75</v>
      </c>
    </row>
    <row r="946" spans="27:27" ht="15" x14ac:dyDescent="0.2">
      <c r="AA946" s="123">
        <v>230</v>
      </c>
    </row>
    <row r="947" spans="27:27" ht="15" x14ac:dyDescent="0.2">
      <c r="AA947" s="123">
        <v>230.25</v>
      </c>
    </row>
    <row r="948" spans="27:27" ht="15" x14ac:dyDescent="0.2">
      <c r="AA948" s="123">
        <v>230.5</v>
      </c>
    </row>
    <row r="949" spans="27:27" ht="15" x14ac:dyDescent="0.2">
      <c r="AA949" s="123">
        <v>230.75</v>
      </c>
    </row>
    <row r="950" spans="27:27" ht="15" x14ac:dyDescent="0.2">
      <c r="AA950" s="123">
        <v>231</v>
      </c>
    </row>
    <row r="951" spans="27:27" ht="15" x14ac:dyDescent="0.2">
      <c r="AA951" s="123">
        <v>231.25</v>
      </c>
    </row>
    <row r="952" spans="27:27" ht="15" x14ac:dyDescent="0.2">
      <c r="AA952" s="123">
        <v>231.5</v>
      </c>
    </row>
    <row r="953" spans="27:27" ht="15" x14ac:dyDescent="0.2">
      <c r="AA953" s="123">
        <v>231.75</v>
      </c>
    </row>
    <row r="954" spans="27:27" ht="15" x14ac:dyDescent="0.2">
      <c r="AA954" s="123">
        <v>232</v>
      </c>
    </row>
    <row r="955" spans="27:27" ht="15" x14ac:dyDescent="0.2">
      <c r="AA955" s="123">
        <v>232.25</v>
      </c>
    </row>
    <row r="956" spans="27:27" ht="15" x14ac:dyDescent="0.2">
      <c r="AA956" s="123">
        <v>232.5</v>
      </c>
    </row>
    <row r="957" spans="27:27" ht="15" x14ac:dyDescent="0.2">
      <c r="AA957" s="123">
        <v>232.75</v>
      </c>
    </row>
    <row r="958" spans="27:27" ht="15" x14ac:dyDescent="0.2">
      <c r="AA958" s="123">
        <v>233</v>
      </c>
    </row>
    <row r="959" spans="27:27" ht="15" x14ac:dyDescent="0.2">
      <c r="AA959" s="123">
        <v>233.25</v>
      </c>
    </row>
    <row r="960" spans="27:27" ht="15" x14ac:dyDescent="0.2">
      <c r="AA960" s="123">
        <v>233.5</v>
      </c>
    </row>
    <row r="961" spans="27:27" ht="15" x14ac:dyDescent="0.2">
      <c r="AA961" s="123">
        <v>233.75</v>
      </c>
    </row>
    <row r="962" spans="27:27" ht="15" x14ac:dyDescent="0.2">
      <c r="AA962" s="123">
        <v>234</v>
      </c>
    </row>
    <row r="963" spans="27:27" ht="15" x14ac:dyDescent="0.2">
      <c r="AA963" s="123">
        <v>234.25</v>
      </c>
    </row>
    <row r="964" spans="27:27" ht="15" x14ac:dyDescent="0.2">
      <c r="AA964" s="123">
        <v>234.5</v>
      </c>
    </row>
    <row r="965" spans="27:27" ht="15" x14ac:dyDescent="0.2">
      <c r="AA965" s="123">
        <v>234.75</v>
      </c>
    </row>
    <row r="966" spans="27:27" ht="15" x14ac:dyDescent="0.2">
      <c r="AA966" s="123">
        <v>235</v>
      </c>
    </row>
    <row r="967" spans="27:27" ht="15" x14ac:dyDescent="0.2">
      <c r="AA967" s="123">
        <v>235.25</v>
      </c>
    </row>
    <row r="968" spans="27:27" ht="15" x14ac:dyDescent="0.2">
      <c r="AA968" s="123">
        <v>235.5</v>
      </c>
    </row>
    <row r="969" spans="27:27" ht="15" x14ac:dyDescent="0.2">
      <c r="AA969" s="123">
        <v>235.75</v>
      </c>
    </row>
    <row r="970" spans="27:27" ht="15" x14ac:dyDescent="0.2">
      <c r="AA970" s="123">
        <v>236</v>
      </c>
    </row>
    <row r="971" spans="27:27" ht="15" x14ac:dyDescent="0.2">
      <c r="AA971" s="123">
        <v>236.25</v>
      </c>
    </row>
    <row r="972" spans="27:27" ht="15" x14ac:dyDescent="0.2">
      <c r="AA972" s="123">
        <v>236.5</v>
      </c>
    </row>
    <row r="973" spans="27:27" ht="15" x14ac:dyDescent="0.2">
      <c r="AA973" s="123">
        <v>236.75</v>
      </c>
    </row>
    <row r="974" spans="27:27" ht="15" x14ac:dyDescent="0.2">
      <c r="AA974" s="123">
        <v>237</v>
      </c>
    </row>
    <row r="975" spans="27:27" ht="15" x14ac:dyDescent="0.2">
      <c r="AA975" s="123">
        <v>237.25</v>
      </c>
    </row>
    <row r="976" spans="27:27" ht="15" x14ac:dyDescent="0.2">
      <c r="AA976" s="123">
        <v>237.5</v>
      </c>
    </row>
    <row r="977" spans="27:27" ht="15" x14ac:dyDescent="0.2">
      <c r="AA977" s="123">
        <v>237.75</v>
      </c>
    </row>
    <row r="978" spans="27:27" ht="15" x14ac:dyDescent="0.2">
      <c r="AA978" s="123">
        <v>238</v>
      </c>
    </row>
    <row r="979" spans="27:27" ht="15" x14ac:dyDescent="0.2">
      <c r="AA979" s="123">
        <v>238.25</v>
      </c>
    </row>
    <row r="980" spans="27:27" ht="15" x14ac:dyDescent="0.2">
      <c r="AA980" s="123">
        <v>238.5</v>
      </c>
    </row>
    <row r="981" spans="27:27" ht="15" x14ac:dyDescent="0.2">
      <c r="AA981" s="123">
        <v>238.75</v>
      </c>
    </row>
    <row r="982" spans="27:27" ht="15" x14ac:dyDescent="0.2">
      <c r="AA982" s="123">
        <v>239</v>
      </c>
    </row>
    <row r="983" spans="27:27" ht="15" x14ac:dyDescent="0.2">
      <c r="AA983" s="123">
        <v>239.25</v>
      </c>
    </row>
    <row r="984" spans="27:27" ht="15" x14ac:dyDescent="0.2">
      <c r="AA984" s="123">
        <v>239.5</v>
      </c>
    </row>
    <row r="985" spans="27:27" ht="15" x14ac:dyDescent="0.2">
      <c r="AA985" s="123">
        <v>239.75</v>
      </c>
    </row>
    <row r="986" spans="27:27" ht="15" x14ac:dyDescent="0.2">
      <c r="AA986" s="123">
        <v>240</v>
      </c>
    </row>
    <row r="987" spans="27:27" ht="15" x14ac:dyDescent="0.2">
      <c r="AA987" s="123">
        <v>240.25</v>
      </c>
    </row>
    <row r="988" spans="27:27" ht="15" x14ac:dyDescent="0.2">
      <c r="AA988" s="123">
        <v>240.5</v>
      </c>
    </row>
    <row r="989" spans="27:27" ht="15" x14ac:dyDescent="0.2">
      <c r="AA989" s="123">
        <v>240.75</v>
      </c>
    </row>
    <row r="990" spans="27:27" ht="15" x14ac:dyDescent="0.2">
      <c r="AA990" s="123">
        <v>241</v>
      </c>
    </row>
    <row r="991" spans="27:27" ht="15" x14ac:dyDescent="0.2">
      <c r="AA991" s="123">
        <v>241.25</v>
      </c>
    </row>
    <row r="992" spans="27:27" ht="15" x14ac:dyDescent="0.2">
      <c r="AA992" s="123">
        <v>241.5</v>
      </c>
    </row>
    <row r="993" spans="27:27" ht="15" x14ac:dyDescent="0.2">
      <c r="AA993" s="123">
        <v>241.75</v>
      </c>
    </row>
    <row r="994" spans="27:27" ht="15" x14ac:dyDescent="0.2">
      <c r="AA994" s="123">
        <v>242</v>
      </c>
    </row>
    <row r="995" spans="27:27" ht="15" x14ac:dyDescent="0.2">
      <c r="AA995" s="123">
        <v>242.25</v>
      </c>
    </row>
    <row r="996" spans="27:27" ht="15" x14ac:dyDescent="0.2">
      <c r="AA996" s="123">
        <v>242.5</v>
      </c>
    </row>
    <row r="997" spans="27:27" ht="15" x14ac:dyDescent="0.2">
      <c r="AA997" s="123">
        <v>242.75</v>
      </c>
    </row>
    <row r="998" spans="27:27" ht="15" x14ac:dyDescent="0.2">
      <c r="AA998" s="123">
        <v>243</v>
      </c>
    </row>
    <row r="999" spans="27:27" ht="15" x14ac:dyDescent="0.2">
      <c r="AA999" s="123">
        <v>243.25</v>
      </c>
    </row>
    <row r="1000" spans="27:27" ht="15" x14ac:dyDescent="0.2">
      <c r="AA1000" s="123">
        <v>243.5</v>
      </c>
    </row>
    <row r="1001" spans="27:27" ht="15" x14ac:dyDescent="0.2">
      <c r="AA1001" s="123">
        <v>243.75</v>
      </c>
    </row>
    <row r="1002" spans="27:27" ht="15" x14ac:dyDescent="0.2">
      <c r="AA1002" s="123">
        <v>244</v>
      </c>
    </row>
    <row r="1003" spans="27:27" ht="15" x14ac:dyDescent="0.2">
      <c r="AA1003" s="123">
        <v>244.25</v>
      </c>
    </row>
    <row r="1004" spans="27:27" ht="15" x14ac:dyDescent="0.2">
      <c r="AA1004" s="123">
        <v>244.5</v>
      </c>
    </row>
    <row r="1005" spans="27:27" ht="15" x14ac:dyDescent="0.2">
      <c r="AA1005" s="123">
        <v>244.75</v>
      </c>
    </row>
    <row r="1006" spans="27:27" ht="15" x14ac:dyDescent="0.2">
      <c r="AA1006" s="123">
        <v>245</v>
      </c>
    </row>
    <row r="1007" spans="27:27" ht="15" x14ac:dyDescent="0.2">
      <c r="AA1007" s="123">
        <v>245.25</v>
      </c>
    </row>
    <row r="1008" spans="27:27" ht="15" x14ac:dyDescent="0.2">
      <c r="AA1008" s="123">
        <v>245.5</v>
      </c>
    </row>
    <row r="1009" spans="27:27" ht="15" x14ac:dyDescent="0.2">
      <c r="AA1009" s="123">
        <v>245.75</v>
      </c>
    </row>
    <row r="1010" spans="27:27" ht="15" x14ac:dyDescent="0.2">
      <c r="AA1010" s="123">
        <v>246</v>
      </c>
    </row>
    <row r="1011" spans="27:27" ht="15" x14ac:dyDescent="0.2">
      <c r="AA1011" s="123">
        <v>246.25</v>
      </c>
    </row>
    <row r="1012" spans="27:27" ht="15" x14ac:dyDescent="0.2">
      <c r="AA1012" s="123">
        <v>246.5</v>
      </c>
    </row>
    <row r="1013" spans="27:27" ht="15" x14ac:dyDescent="0.2">
      <c r="AA1013" s="123">
        <v>246.75</v>
      </c>
    </row>
    <row r="1014" spans="27:27" ht="15" x14ac:dyDescent="0.2">
      <c r="AA1014" s="123">
        <v>247</v>
      </c>
    </row>
    <row r="1015" spans="27:27" ht="15" x14ac:dyDescent="0.2">
      <c r="AA1015" s="123">
        <v>247.25</v>
      </c>
    </row>
    <row r="1016" spans="27:27" ht="15" x14ac:dyDescent="0.2">
      <c r="AA1016" s="123">
        <v>247.5</v>
      </c>
    </row>
    <row r="1017" spans="27:27" ht="15" x14ac:dyDescent="0.2">
      <c r="AA1017" s="123">
        <v>247.75</v>
      </c>
    </row>
    <row r="1018" spans="27:27" ht="15" x14ac:dyDescent="0.2">
      <c r="AA1018" s="123">
        <v>248</v>
      </c>
    </row>
    <row r="1019" spans="27:27" ht="15" x14ac:dyDescent="0.2">
      <c r="AA1019" s="123">
        <v>248.25</v>
      </c>
    </row>
    <row r="1020" spans="27:27" ht="15" x14ac:dyDescent="0.2">
      <c r="AA1020" s="123">
        <v>248.5</v>
      </c>
    </row>
    <row r="1021" spans="27:27" ht="15" x14ac:dyDescent="0.2">
      <c r="AA1021" s="123">
        <v>248.75</v>
      </c>
    </row>
    <row r="1022" spans="27:27" ht="15" x14ac:dyDescent="0.2">
      <c r="AA1022" s="123">
        <v>249</v>
      </c>
    </row>
    <row r="1023" spans="27:27" ht="15" x14ac:dyDescent="0.2">
      <c r="AA1023" s="123">
        <v>249.25</v>
      </c>
    </row>
    <row r="1024" spans="27:27" ht="15" x14ac:dyDescent="0.2">
      <c r="AA1024" s="123">
        <v>249.5</v>
      </c>
    </row>
    <row r="1025" spans="27:27" ht="15" x14ac:dyDescent="0.2">
      <c r="AA1025" s="123">
        <v>249.75</v>
      </c>
    </row>
    <row r="1026" spans="27:27" ht="15" x14ac:dyDescent="0.2">
      <c r="AA1026" s="123">
        <v>250</v>
      </c>
    </row>
    <row r="1027" spans="27:27" ht="15" x14ac:dyDescent="0.2">
      <c r="AA1027" s="123">
        <v>250.25</v>
      </c>
    </row>
    <row r="1028" spans="27:27" ht="15" x14ac:dyDescent="0.2">
      <c r="AA1028" s="123">
        <v>250.5</v>
      </c>
    </row>
    <row r="1029" spans="27:27" ht="15" x14ac:dyDescent="0.2">
      <c r="AA1029" s="123">
        <v>250.75</v>
      </c>
    </row>
    <row r="1030" spans="27:27" ht="15" x14ac:dyDescent="0.2">
      <c r="AA1030" s="123">
        <v>251</v>
      </c>
    </row>
    <row r="1031" spans="27:27" ht="15" x14ac:dyDescent="0.2">
      <c r="AA1031" s="123">
        <v>251.25</v>
      </c>
    </row>
    <row r="1032" spans="27:27" ht="15" x14ac:dyDescent="0.2">
      <c r="AA1032" s="123">
        <v>251.5</v>
      </c>
    </row>
    <row r="1033" spans="27:27" ht="15" x14ac:dyDescent="0.2">
      <c r="AA1033" s="123">
        <v>251.75</v>
      </c>
    </row>
    <row r="1034" spans="27:27" ht="15" x14ac:dyDescent="0.2">
      <c r="AA1034" s="123">
        <v>252</v>
      </c>
    </row>
    <row r="1035" spans="27:27" ht="15" x14ac:dyDescent="0.2">
      <c r="AA1035" s="123">
        <v>252.25</v>
      </c>
    </row>
    <row r="1036" spans="27:27" ht="15" x14ac:dyDescent="0.2">
      <c r="AA1036" s="123">
        <v>252.5</v>
      </c>
    </row>
    <row r="1037" spans="27:27" ht="15" x14ac:dyDescent="0.2">
      <c r="AA1037" s="123">
        <v>252.75</v>
      </c>
    </row>
    <row r="1038" spans="27:27" ht="15" x14ac:dyDescent="0.2">
      <c r="AA1038" s="123">
        <v>253</v>
      </c>
    </row>
    <row r="1039" spans="27:27" ht="15" x14ac:dyDescent="0.2">
      <c r="AA1039" s="123">
        <v>253.25</v>
      </c>
    </row>
    <row r="1040" spans="27:27" ht="15" x14ac:dyDescent="0.2">
      <c r="AA1040" s="123">
        <v>253.5</v>
      </c>
    </row>
    <row r="1041" spans="27:27" ht="15" x14ac:dyDescent="0.2">
      <c r="AA1041" s="123">
        <v>253.75</v>
      </c>
    </row>
    <row r="1042" spans="27:27" ht="15" x14ac:dyDescent="0.2">
      <c r="AA1042" s="123">
        <v>254</v>
      </c>
    </row>
    <row r="1043" spans="27:27" ht="15" x14ac:dyDescent="0.2">
      <c r="AA1043" s="123">
        <v>254.25</v>
      </c>
    </row>
    <row r="1044" spans="27:27" ht="15" x14ac:dyDescent="0.2">
      <c r="AA1044" s="123">
        <v>254.5</v>
      </c>
    </row>
    <row r="1045" spans="27:27" ht="15" x14ac:dyDescent="0.2">
      <c r="AA1045" s="123">
        <v>254.75</v>
      </c>
    </row>
    <row r="1046" spans="27:27" ht="15" x14ac:dyDescent="0.2">
      <c r="AA1046" s="123">
        <v>255</v>
      </c>
    </row>
    <row r="1047" spans="27:27" ht="15" x14ac:dyDescent="0.2">
      <c r="AA1047" s="123">
        <v>255.25</v>
      </c>
    </row>
    <row r="1048" spans="27:27" ht="15" x14ac:dyDescent="0.2">
      <c r="AA1048" s="123">
        <v>255.5</v>
      </c>
    </row>
    <row r="1049" spans="27:27" ht="15" x14ac:dyDescent="0.2">
      <c r="AA1049" s="123">
        <v>255.75</v>
      </c>
    </row>
    <row r="1050" spans="27:27" ht="15" x14ac:dyDescent="0.2">
      <c r="AA1050" s="123">
        <v>256</v>
      </c>
    </row>
    <row r="1051" spans="27:27" ht="15" x14ac:dyDescent="0.2">
      <c r="AA1051" s="123">
        <v>256.25</v>
      </c>
    </row>
    <row r="1052" spans="27:27" ht="15" x14ac:dyDescent="0.2">
      <c r="AA1052" s="123">
        <v>256.5</v>
      </c>
    </row>
    <row r="1053" spans="27:27" ht="15" x14ac:dyDescent="0.2">
      <c r="AA1053" s="123">
        <v>256.75</v>
      </c>
    </row>
    <row r="1054" spans="27:27" ht="15" x14ac:dyDescent="0.2">
      <c r="AA1054" s="123">
        <v>257</v>
      </c>
    </row>
    <row r="1055" spans="27:27" ht="15" x14ac:dyDescent="0.2">
      <c r="AA1055" s="123">
        <v>257.25</v>
      </c>
    </row>
    <row r="1056" spans="27:27" ht="15" x14ac:dyDescent="0.2">
      <c r="AA1056" s="123">
        <v>257.5</v>
      </c>
    </row>
    <row r="1057" spans="27:27" ht="15" x14ac:dyDescent="0.2">
      <c r="AA1057" s="123">
        <v>257.75</v>
      </c>
    </row>
    <row r="1058" spans="27:27" ht="15" x14ac:dyDescent="0.2">
      <c r="AA1058" s="123">
        <v>258</v>
      </c>
    </row>
    <row r="1059" spans="27:27" ht="15" x14ac:dyDescent="0.2">
      <c r="AA1059" s="123">
        <v>258.25</v>
      </c>
    </row>
    <row r="1060" spans="27:27" ht="15" x14ac:dyDescent="0.2">
      <c r="AA1060" s="123">
        <v>258.5</v>
      </c>
    </row>
    <row r="1061" spans="27:27" ht="15" x14ac:dyDescent="0.2">
      <c r="AA1061" s="123">
        <v>258.75</v>
      </c>
    </row>
    <row r="1062" spans="27:27" ht="15" x14ac:dyDescent="0.2">
      <c r="AA1062" s="123">
        <v>259</v>
      </c>
    </row>
    <row r="1063" spans="27:27" ht="15" x14ac:dyDescent="0.2">
      <c r="AA1063" s="123">
        <v>259.25</v>
      </c>
    </row>
    <row r="1064" spans="27:27" ht="15" x14ac:dyDescent="0.2">
      <c r="AA1064" s="123">
        <v>259.5</v>
      </c>
    </row>
    <row r="1065" spans="27:27" ht="15" x14ac:dyDescent="0.2">
      <c r="AA1065" s="123">
        <v>259.75</v>
      </c>
    </row>
    <row r="1066" spans="27:27" ht="15" x14ac:dyDescent="0.2">
      <c r="AA1066" s="123">
        <v>260</v>
      </c>
    </row>
    <row r="1067" spans="27:27" ht="15" x14ac:dyDescent="0.2">
      <c r="AA1067" s="123">
        <v>260.25</v>
      </c>
    </row>
    <row r="1068" spans="27:27" ht="15" x14ac:dyDescent="0.2">
      <c r="AA1068" s="123">
        <v>260.5</v>
      </c>
    </row>
    <row r="1069" spans="27:27" ht="15" x14ac:dyDescent="0.2">
      <c r="AA1069" s="123">
        <v>260.75</v>
      </c>
    </row>
    <row r="1070" spans="27:27" ht="15" x14ac:dyDescent="0.2">
      <c r="AA1070" s="123">
        <v>261</v>
      </c>
    </row>
    <row r="1071" spans="27:27" ht="15" x14ac:dyDescent="0.2">
      <c r="AA1071" s="123">
        <v>261.25</v>
      </c>
    </row>
    <row r="1072" spans="27:27" ht="15" x14ac:dyDescent="0.2">
      <c r="AA1072" s="123">
        <v>261.5</v>
      </c>
    </row>
    <row r="1073" spans="27:27" ht="15" x14ac:dyDescent="0.2">
      <c r="AA1073" s="123">
        <v>261.75</v>
      </c>
    </row>
    <row r="1074" spans="27:27" ht="15" x14ac:dyDescent="0.2">
      <c r="AA1074" s="123">
        <v>262</v>
      </c>
    </row>
    <row r="1075" spans="27:27" ht="15" x14ac:dyDescent="0.2">
      <c r="AA1075" s="123">
        <v>262.25</v>
      </c>
    </row>
    <row r="1076" spans="27:27" ht="15" x14ac:dyDescent="0.2">
      <c r="AA1076" s="123">
        <v>262.5</v>
      </c>
    </row>
    <row r="1077" spans="27:27" ht="15" x14ac:dyDescent="0.2">
      <c r="AA1077" s="123">
        <v>262.75</v>
      </c>
    </row>
    <row r="1078" spans="27:27" ht="15" x14ac:dyDescent="0.2">
      <c r="AA1078" s="123">
        <v>263</v>
      </c>
    </row>
    <row r="1079" spans="27:27" ht="15" x14ac:dyDescent="0.2">
      <c r="AA1079" s="123">
        <v>263.25</v>
      </c>
    </row>
    <row r="1080" spans="27:27" ht="15" x14ac:dyDescent="0.2">
      <c r="AA1080" s="123">
        <v>263.5</v>
      </c>
    </row>
    <row r="1081" spans="27:27" ht="15" x14ac:dyDescent="0.2">
      <c r="AA1081" s="123">
        <v>263.75</v>
      </c>
    </row>
    <row r="1082" spans="27:27" ht="15" x14ac:dyDescent="0.2">
      <c r="AA1082" s="123">
        <v>264</v>
      </c>
    </row>
    <row r="1083" spans="27:27" ht="15" x14ac:dyDescent="0.2">
      <c r="AA1083" s="123">
        <v>264.25</v>
      </c>
    </row>
    <row r="1084" spans="27:27" ht="15" x14ac:dyDescent="0.2">
      <c r="AA1084" s="123">
        <v>264.5</v>
      </c>
    </row>
    <row r="1085" spans="27:27" ht="15" x14ac:dyDescent="0.2">
      <c r="AA1085" s="123">
        <v>264.75</v>
      </c>
    </row>
    <row r="1086" spans="27:27" ht="15" x14ac:dyDescent="0.2">
      <c r="AA1086" s="123">
        <v>265</v>
      </c>
    </row>
    <row r="1087" spans="27:27" ht="15" x14ac:dyDescent="0.2">
      <c r="AA1087" s="123">
        <v>265.25</v>
      </c>
    </row>
    <row r="1088" spans="27:27" ht="15" x14ac:dyDescent="0.2">
      <c r="AA1088" s="123">
        <v>265.5</v>
      </c>
    </row>
    <row r="1089" spans="27:27" ht="15" x14ac:dyDescent="0.2">
      <c r="AA1089" s="123">
        <v>265.75</v>
      </c>
    </row>
    <row r="1090" spans="27:27" ht="15" x14ac:dyDescent="0.2">
      <c r="AA1090" s="123">
        <v>266</v>
      </c>
    </row>
    <row r="1091" spans="27:27" ht="15" x14ac:dyDescent="0.2">
      <c r="AA1091" s="123">
        <v>266.25</v>
      </c>
    </row>
    <row r="1092" spans="27:27" ht="15" x14ac:dyDescent="0.2">
      <c r="AA1092" s="123">
        <v>266.5</v>
      </c>
    </row>
    <row r="1093" spans="27:27" ht="15" x14ac:dyDescent="0.2">
      <c r="AA1093" s="123">
        <v>266.75</v>
      </c>
    </row>
    <row r="1094" spans="27:27" ht="15" x14ac:dyDescent="0.2">
      <c r="AA1094" s="123">
        <v>267</v>
      </c>
    </row>
    <row r="1095" spans="27:27" ht="15" x14ac:dyDescent="0.2">
      <c r="AA1095" s="123">
        <v>267.25</v>
      </c>
    </row>
    <row r="1096" spans="27:27" ht="15" x14ac:dyDescent="0.2">
      <c r="AA1096" s="123">
        <v>267.5</v>
      </c>
    </row>
    <row r="1097" spans="27:27" ht="15" x14ac:dyDescent="0.2">
      <c r="AA1097" s="123">
        <v>267.75</v>
      </c>
    </row>
    <row r="1098" spans="27:27" ht="15" x14ac:dyDescent="0.2">
      <c r="AA1098" s="123">
        <v>268</v>
      </c>
    </row>
    <row r="1099" spans="27:27" ht="15" x14ac:dyDescent="0.2">
      <c r="AA1099" s="123">
        <v>268.25</v>
      </c>
    </row>
    <row r="1100" spans="27:27" ht="15" x14ac:dyDescent="0.2">
      <c r="AA1100" s="123">
        <v>268.5</v>
      </c>
    </row>
    <row r="1101" spans="27:27" ht="15" x14ac:dyDescent="0.2">
      <c r="AA1101" s="123">
        <v>268.75</v>
      </c>
    </row>
    <row r="1102" spans="27:27" ht="15" x14ac:dyDescent="0.2">
      <c r="AA1102" s="123">
        <v>269</v>
      </c>
    </row>
    <row r="1103" spans="27:27" ht="15" x14ac:dyDescent="0.2">
      <c r="AA1103" s="123">
        <v>269.25</v>
      </c>
    </row>
    <row r="1104" spans="27:27" ht="15" x14ac:dyDescent="0.2">
      <c r="AA1104" s="123">
        <v>269.5</v>
      </c>
    </row>
    <row r="1105" spans="27:27" ht="15" x14ac:dyDescent="0.2">
      <c r="AA1105" s="123">
        <v>269.75</v>
      </c>
    </row>
    <row r="1106" spans="27:27" ht="15" x14ac:dyDescent="0.2">
      <c r="AA1106" s="123">
        <v>270</v>
      </c>
    </row>
    <row r="1107" spans="27:27" ht="15" x14ac:dyDescent="0.2">
      <c r="AA1107" s="123">
        <v>270.25</v>
      </c>
    </row>
    <row r="1108" spans="27:27" ht="15" x14ac:dyDescent="0.2">
      <c r="AA1108" s="123">
        <v>270.5</v>
      </c>
    </row>
    <row r="1109" spans="27:27" ht="15" x14ac:dyDescent="0.2">
      <c r="AA1109" s="123">
        <v>270.75</v>
      </c>
    </row>
    <row r="1110" spans="27:27" ht="15" x14ac:dyDescent="0.2">
      <c r="AA1110" s="123">
        <v>271</v>
      </c>
    </row>
    <row r="1111" spans="27:27" ht="15" x14ac:dyDescent="0.2">
      <c r="AA1111" s="123">
        <v>271.25</v>
      </c>
    </row>
    <row r="1112" spans="27:27" ht="15" x14ac:dyDescent="0.2">
      <c r="AA1112" s="123">
        <v>271.5</v>
      </c>
    </row>
    <row r="1113" spans="27:27" ht="15" x14ac:dyDescent="0.2">
      <c r="AA1113" s="123">
        <v>271.75</v>
      </c>
    </row>
    <row r="1114" spans="27:27" ht="15" x14ac:dyDescent="0.2">
      <c r="AA1114" s="123">
        <v>272</v>
      </c>
    </row>
    <row r="1115" spans="27:27" ht="15" x14ac:dyDescent="0.2">
      <c r="AA1115" s="123">
        <v>272.25</v>
      </c>
    </row>
    <row r="1116" spans="27:27" ht="15" x14ac:dyDescent="0.2">
      <c r="AA1116" s="123">
        <v>272.5</v>
      </c>
    </row>
    <row r="1117" spans="27:27" ht="15" x14ac:dyDescent="0.2">
      <c r="AA1117" s="123">
        <v>272.75</v>
      </c>
    </row>
    <row r="1118" spans="27:27" ht="15" x14ac:dyDescent="0.2">
      <c r="AA1118" s="123">
        <v>273</v>
      </c>
    </row>
    <row r="1119" spans="27:27" ht="15" x14ac:dyDescent="0.2">
      <c r="AA1119" s="123">
        <v>273.25</v>
      </c>
    </row>
    <row r="1120" spans="27:27" ht="15" x14ac:dyDescent="0.2">
      <c r="AA1120" s="123">
        <v>273.5</v>
      </c>
    </row>
    <row r="1121" spans="27:27" ht="15" x14ac:dyDescent="0.2">
      <c r="AA1121" s="123">
        <v>273.75</v>
      </c>
    </row>
    <row r="1122" spans="27:27" ht="15" x14ac:dyDescent="0.2">
      <c r="AA1122" s="123">
        <v>274</v>
      </c>
    </row>
    <row r="1123" spans="27:27" ht="15" x14ac:dyDescent="0.2">
      <c r="AA1123" s="123">
        <v>274.25</v>
      </c>
    </row>
    <row r="1124" spans="27:27" ht="15" x14ac:dyDescent="0.2">
      <c r="AA1124" s="123">
        <v>274.5</v>
      </c>
    </row>
    <row r="1125" spans="27:27" ht="15" x14ac:dyDescent="0.2">
      <c r="AA1125" s="123">
        <v>274.75</v>
      </c>
    </row>
    <row r="1126" spans="27:27" ht="15" x14ac:dyDescent="0.2">
      <c r="AA1126" s="123">
        <v>275</v>
      </c>
    </row>
    <row r="1127" spans="27:27" ht="15" x14ac:dyDescent="0.2">
      <c r="AA1127" s="123">
        <v>275.25</v>
      </c>
    </row>
    <row r="1128" spans="27:27" ht="15" x14ac:dyDescent="0.2">
      <c r="AA1128" s="123">
        <v>275.5</v>
      </c>
    </row>
    <row r="1129" spans="27:27" ht="15" x14ac:dyDescent="0.2">
      <c r="AA1129" s="123">
        <v>275.75</v>
      </c>
    </row>
    <row r="1130" spans="27:27" ht="15" x14ac:dyDescent="0.2">
      <c r="AA1130" s="123">
        <v>276</v>
      </c>
    </row>
    <row r="1131" spans="27:27" ht="15" x14ac:dyDescent="0.2">
      <c r="AA1131" s="123">
        <v>276.25</v>
      </c>
    </row>
    <row r="1132" spans="27:27" ht="15" x14ac:dyDescent="0.2">
      <c r="AA1132" s="123">
        <v>276.5</v>
      </c>
    </row>
    <row r="1133" spans="27:27" ht="15" x14ac:dyDescent="0.2">
      <c r="AA1133" s="123">
        <v>276.75</v>
      </c>
    </row>
    <row r="1134" spans="27:27" ht="15" x14ac:dyDescent="0.2">
      <c r="AA1134" s="123">
        <v>277</v>
      </c>
    </row>
    <row r="1135" spans="27:27" ht="15" x14ac:dyDescent="0.2">
      <c r="AA1135" s="123">
        <v>277.25</v>
      </c>
    </row>
    <row r="1136" spans="27:27" ht="15" x14ac:dyDescent="0.2">
      <c r="AA1136" s="123">
        <v>277.5</v>
      </c>
    </row>
    <row r="1137" spans="27:27" ht="15" x14ac:dyDescent="0.2">
      <c r="AA1137" s="123">
        <v>277.75</v>
      </c>
    </row>
    <row r="1138" spans="27:27" ht="15" x14ac:dyDescent="0.2">
      <c r="AA1138" s="123">
        <v>278</v>
      </c>
    </row>
    <row r="1139" spans="27:27" ht="15" x14ac:dyDescent="0.2">
      <c r="AA1139" s="123">
        <v>278.25</v>
      </c>
    </row>
    <row r="1140" spans="27:27" ht="15" x14ac:dyDescent="0.2">
      <c r="AA1140" s="123">
        <v>278.5</v>
      </c>
    </row>
    <row r="1141" spans="27:27" ht="15" x14ac:dyDescent="0.2">
      <c r="AA1141" s="123">
        <v>278.75</v>
      </c>
    </row>
    <row r="1142" spans="27:27" ht="15" x14ac:dyDescent="0.2">
      <c r="AA1142" s="123">
        <v>279</v>
      </c>
    </row>
    <row r="1143" spans="27:27" ht="15" x14ac:dyDescent="0.2">
      <c r="AA1143" s="123">
        <v>279.25</v>
      </c>
    </row>
    <row r="1144" spans="27:27" ht="15" x14ac:dyDescent="0.2">
      <c r="AA1144" s="123">
        <v>279.5</v>
      </c>
    </row>
    <row r="1145" spans="27:27" ht="15" x14ac:dyDescent="0.2">
      <c r="AA1145" s="123">
        <v>279.75</v>
      </c>
    </row>
    <row r="1146" spans="27:27" ht="15" x14ac:dyDescent="0.2">
      <c r="AA1146" s="123">
        <v>280</v>
      </c>
    </row>
    <row r="1147" spans="27:27" ht="15" x14ac:dyDescent="0.2">
      <c r="AA1147" s="123">
        <v>280.25</v>
      </c>
    </row>
    <row r="1148" spans="27:27" ht="15" x14ac:dyDescent="0.2">
      <c r="AA1148" s="123">
        <v>280.5</v>
      </c>
    </row>
    <row r="1149" spans="27:27" ht="15" x14ac:dyDescent="0.2">
      <c r="AA1149" s="123">
        <v>280.75</v>
      </c>
    </row>
    <row r="1150" spans="27:27" ht="15" x14ac:dyDescent="0.2">
      <c r="AA1150" s="123">
        <v>281</v>
      </c>
    </row>
    <row r="1151" spans="27:27" ht="15" x14ac:dyDescent="0.2">
      <c r="AA1151" s="123">
        <v>281.25</v>
      </c>
    </row>
    <row r="1152" spans="27:27" ht="15" x14ac:dyDescent="0.2">
      <c r="AA1152" s="123">
        <v>281.5</v>
      </c>
    </row>
    <row r="1153" spans="27:27" ht="15" x14ac:dyDescent="0.2">
      <c r="AA1153" s="123">
        <v>281.75</v>
      </c>
    </row>
    <row r="1154" spans="27:27" ht="15" x14ac:dyDescent="0.2">
      <c r="AA1154" s="123">
        <v>282</v>
      </c>
    </row>
    <row r="1155" spans="27:27" ht="15" x14ac:dyDescent="0.2">
      <c r="AA1155" s="123">
        <v>282.25</v>
      </c>
    </row>
    <row r="1156" spans="27:27" ht="15" x14ac:dyDescent="0.2">
      <c r="AA1156" s="123">
        <v>282.5</v>
      </c>
    </row>
    <row r="1157" spans="27:27" ht="15" x14ac:dyDescent="0.2">
      <c r="AA1157" s="123">
        <v>282.75</v>
      </c>
    </row>
    <row r="1158" spans="27:27" ht="15" x14ac:dyDescent="0.2">
      <c r="AA1158" s="123">
        <v>283</v>
      </c>
    </row>
    <row r="1159" spans="27:27" ht="15" x14ac:dyDescent="0.2">
      <c r="AA1159" s="123">
        <v>283.25</v>
      </c>
    </row>
    <row r="1160" spans="27:27" ht="15" x14ac:dyDescent="0.2">
      <c r="AA1160" s="123">
        <v>283.5</v>
      </c>
    </row>
    <row r="1161" spans="27:27" ht="15" x14ac:dyDescent="0.2">
      <c r="AA1161" s="123">
        <v>283.75</v>
      </c>
    </row>
    <row r="1162" spans="27:27" ht="15" x14ac:dyDescent="0.2">
      <c r="AA1162" s="123">
        <v>284</v>
      </c>
    </row>
    <row r="1163" spans="27:27" ht="15" x14ac:dyDescent="0.2">
      <c r="AA1163" s="123">
        <v>284.25</v>
      </c>
    </row>
    <row r="1164" spans="27:27" ht="15" x14ac:dyDescent="0.2">
      <c r="AA1164" s="123">
        <v>284.5</v>
      </c>
    </row>
    <row r="1165" spans="27:27" ht="15" x14ac:dyDescent="0.2">
      <c r="AA1165" s="123">
        <v>284.75</v>
      </c>
    </row>
    <row r="1166" spans="27:27" ht="15" x14ac:dyDescent="0.2">
      <c r="AA1166" s="123">
        <v>285</v>
      </c>
    </row>
    <row r="1167" spans="27:27" ht="15" x14ac:dyDescent="0.2">
      <c r="AA1167" s="123">
        <v>285.25</v>
      </c>
    </row>
    <row r="1168" spans="27:27" ht="15" x14ac:dyDescent="0.2">
      <c r="AA1168" s="123">
        <v>285.5</v>
      </c>
    </row>
    <row r="1169" spans="27:27" ht="15" x14ac:dyDescent="0.2">
      <c r="AA1169" s="123">
        <v>285.75</v>
      </c>
    </row>
    <row r="1170" spans="27:27" ht="15" x14ac:dyDescent="0.2">
      <c r="AA1170" s="123">
        <v>286</v>
      </c>
    </row>
    <row r="1171" spans="27:27" ht="15" x14ac:dyDescent="0.2">
      <c r="AA1171" s="123">
        <v>286.25</v>
      </c>
    </row>
    <row r="1172" spans="27:27" ht="15" x14ac:dyDescent="0.2">
      <c r="AA1172" s="123">
        <v>286.5</v>
      </c>
    </row>
    <row r="1173" spans="27:27" ht="15" x14ac:dyDescent="0.2">
      <c r="AA1173" s="123">
        <v>286.75</v>
      </c>
    </row>
    <row r="1174" spans="27:27" ht="15" x14ac:dyDescent="0.2">
      <c r="AA1174" s="123">
        <v>287</v>
      </c>
    </row>
    <row r="1175" spans="27:27" ht="15" x14ac:dyDescent="0.2">
      <c r="AA1175" s="123">
        <v>287.25</v>
      </c>
    </row>
    <row r="1176" spans="27:27" ht="15" x14ac:dyDescent="0.2">
      <c r="AA1176" s="123">
        <v>287.5</v>
      </c>
    </row>
    <row r="1177" spans="27:27" ht="15" x14ac:dyDescent="0.2">
      <c r="AA1177" s="123">
        <v>287.75</v>
      </c>
    </row>
    <row r="1178" spans="27:27" ht="15" x14ac:dyDescent="0.2">
      <c r="AA1178" s="123">
        <v>288</v>
      </c>
    </row>
    <row r="1179" spans="27:27" ht="15" x14ac:dyDescent="0.2">
      <c r="AA1179" s="123">
        <v>288.25</v>
      </c>
    </row>
    <row r="1180" spans="27:27" ht="15" x14ac:dyDescent="0.2">
      <c r="AA1180" s="123">
        <v>288.5</v>
      </c>
    </row>
    <row r="1181" spans="27:27" ht="15" x14ac:dyDescent="0.2">
      <c r="AA1181" s="123">
        <v>288.75</v>
      </c>
    </row>
    <row r="1182" spans="27:27" ht="15" x14ac:dyDescent="0.2">
      <c r="AA1182" s="123">
        <v>289</v>
      </c>
    </row>
    <row r="1183" spans="27:27" ht="15" x14ac:dyDescent="0.2">
      <c r="AA1183" s="123">
        <v>289.25</v>
      </c>
    </row>
    <row r="1184" spans="27:27" ht="15" x14ac:dyDescent="0.2">
      <c r="AA1184" s="123">
        <v>289.5</v>
      </c>
    </row>
    <row r="1185" spans="27:27" ht="15" x14ac:dyDescent="0.2">
      <c r="AA1185" s="123">
        <v>289.75</v>
      </c>
    </row>
    <row r="1186" spans="27:27" ht="15" x14ac:dyDescent="0.2">
      <c r="AA1186" s="123">
        <v>290</v>
      </c>
    </row>
    <row r="1187" spans="27:27" ht="15" x14ac:dyDescent="0.2">
      <c r="AA1187" s="123">
        <v>290.25</v>
      </c>
    </row>
    <row r="1188" spans="27:27" ht="15" x14ac:dyDescent="0.2">
      <c r="AA1188" s="123">
        <v>290.5</v>
      </c>
    </row>
    <row r="1189" spans="27:27" ht="15" x14ac:dyDescent="0.2">
      <c r="AA1189" s="123">
        <v>290.75</v>
      </c>
    </row>
    <row r="1190" spans="27:27" ht="15" x14ac:dyDescent="0.2">
      <c r="AA1190" s="123">
        <v>291</v>
      </c>
    </row>
    <row r="1191" spans="27:27" ht="15" x14ac:dyDescent="0.2">
      <c r="AA1191" s="123">
        <v>291.25</v>
      </c>
    </row>
    <row r="1192" spans="27:27" ht="15" x14ac:dyDescent="0.2">
      <c r="AA1192" s="123">
        <v>291.5</v>
      </c>
    </row>
    <row r="1193" spans="27:27" ht="15" x14ac:dyDescent="0.2">
      <c r="AA1193" s="123">
        <v>291.75</v>
      </c>
    </row>
    <row r="1194" spans="27:27" ht="15" x14ac:dyDescent="0.2">
      <c r="AA1194" s="123">
        <v>292</v>
      </c>
    </row>
    <row r="1195" spans="27:27" ht="15" x14ac:dyDescent="0.2">
      <c r="AA1195" s="123">
        <v>292.25</v>
      </c>
    </row>
    <row r="1196" spans="27:27" ht="15" x14ac:dyDescent="0.2">
      <c r="AA1196" s="123">
        <v>292.5</v>
      </c>
    </row>
    <row r="1197" spans="27:27" ht="15" x14ac:dyDescent="0.2">
      <c r="AA1197" s="123">
        <v>292.75</v>
      </c>
    </row>
    <row r="1198" spans="27:27" ht="15" x14ac:dyDescent="0.2">
      <c r="AA1198" s="123">
        <v>293</v>
      </c>
    </row>
    <row r="1199" spans="27:27" ht="15" x14ac:dyDescent="0.2">
      <c r="AA1199" s="123">
        <v>293.25</v>
      </c>
    </row>
    <row r="1200" spans="27:27" ht="15" x14ac:dyDescent="0.2">
      <c r="AA1200" s="123">
        <v>293.5</v>
      </c>
    </row>
    <row r="1201" spans="27:27" ht="15" x14ac:dyDescent="0.2">
      <c r="AA1201" s="123">
        <v>293.75</v>
      </c>
    </row>
    <row r="1202" spans="27:27" ht="15" x14ac:dyDescent="0.2">
      <c r="AA1202" s="123">
        <v>294</v>
      </c>
    </row>
    <row r="1203" spans="27:27" ht="15" x14ac:dyDescent="0.2">
      <c r="AA1203" s="123">
        <v>294.25</v>
      </c>
    </row>
    <row r="1204" spans="27:27" ht="15" x14ac:dyDescent="0.2">
      <c r="AA1204" s="123">
        <v>294.5</v>
      </c>
    </row>
    <row r="1205" spans="27:27" ht="15" x14ac:dyDescent="0.2">
      <c r="AA1205" s="123">
        <v>294.75</v>
      </c>
    </row>
    <row r="1206" spans="27:27" ht="15" x14ac:dyDescent="0.2">
      <c r="AA1206" s="123">
        <v>295</v>
      </c>
    </row>
    <row r="1207" spans="27:27" ht="15" x14ac:dyDescent="0.2">
      <c r="AA1207" s="123">
        <v>295.25</v>
      </c>
    </row>
    <row r="1208" spans="27:27" ht="15" x14ac:dyDescent="0.2">
      <c r="AA1208" s="123">
        <v>295.5</v>
      </c>
    </row>
    <row r="1209" spans="27:27" ht="15" x14ac:dyDescent="0.2">
      <c r="AA1209" s="123">
        <v>295.75</v>
      </c>
    </row>
    <row r="1210" spans="27:27" ht="15" x14ac:dyDescent="0.2">
      <c r="AA1210" s="123">
        <v>296</v>
      </c>
    </row>
    <row r="1211" spans="27:27" ht="15" x14ac:dyDescent="0.2">
      <c r="AA1211" s="123">
        <v>296.25</v>
      </c>
    </row>
    <row r="1212" spans="27:27" ht="15" x14ac:dyDescent="0.2">
      <c r="AA1212" s="123">
        <v>296.5</v>
      </c>
    </row>
    <row r="1213" spans="27:27" ht="15" x14ac:dyDescent="0.2">
      <c r="AA1213" s="123">
        <v>296.75</v>
      </c>
    </row>
    <row r="1214" spans="27:27" ht="15" x14ac:dyDescent="0.2">
      <c r="AA1214" s="123">
        <v>297</v>
      </c>
    </row>
    <row r="1215" spans="27:27" ht="15" x14ac:dyDescent="0.2">
      <c r="AA1215" s="123">
        <v>297.25</v>
      </c>
    </row>
    <row r="1216" spans="27:27" ht="15" x14ac:dyDescent="0.2">
      <c r="AA1216" s="123">
        <v>297.5</v>
      </c>
    </row>
    <row r="1217" spans="27:27" ht="15" x14ac:dyDescent="0.2">
      <c r="AA1217" s="123">
        <v>297.75</v>
      </c>
    </row>
    <row r="1218" spans="27:27" ht="15" x14ac:dyDescent="0.2">
      <c r="AA1218" s="123">
        <v>298</v>
      </c>
    </row>
    <row r="1219" spans="27:27" ht="15" x14ac:dyDescent="0.2">
      <c r="AA1219" s="123">
        <v>298.25</v>
      </c>
    </row>
    <row r="1220" spans="27:27" ht="15" x14ac:dyDescent="0.2">
      <c r="AA1220" s="123">
        <v>298.5</v>
      </c>
    </row>
    <row r="1221" spans="27:27" ht="15" x14ac:dyDescent="0.2">
      <c r="AA1221" s="123">
        <v>298.75</v>
      </c>
    </row>
    <row r="1222" spans="27:27" ht="15" x14ac:dyDescent="0.2">
      <c r="AA1222" s="123">
        <v>299</v>
      </c>
    </row>
    <row r="1223" spans="27:27" ht="15" x14ac:dyDescent="0.2">
      <c r="AA1223" s="123">
        <v>299.25</v>
      </c>
    </row>
    <row r="1224" spans="27:27" ht="15" x14ac:dyDescent="0.2">
      <c r="AA1224" s="123">
        <v>299.5</v>
      </c>
    </row>
    <row r="1225" spans="27:27" ht="15" x14ac:dyDescent="0.2">
      <c r="AA1225" s="123">
        <v>299.75</v>
      </c>
    </row>
    <row r="1226" spans="27:27" ht="15" x14ac:dyDescent="0.2">
      <c r="AA1226" s="123">
        <v>300</v>
      </c>
    </row>
    <row r="1227" spans="27:27" ht="15" x14ac:dyDescent="0.2">
      <c r="AA1227" s="123">
        <v>300.25</v>
      </c>
    </row>
    <row r="1228" spans="27:27" ht="15" x14ac:dyDescent="0.2">
      <c r="AA1228" s="123">
        <v>300.5</v>
      </c>
    </row>
    <row r="1229" spans="27:27" ht="15" x14ac:dyDescent="0.2">
      <c r="AA1229" s="123">
        <v>300.75</v>
      </c>
    </row>
    <row r="1230" spans="27:27" ht="15" x14ac:dyDescent="0.2">
      <c r="AA1230" s="123">
        <v>301</v>
      </c>
    </row>
    <row r="1231" spans="27:27" ht="15" x14ac:dyDescent="0.2">
      <c r="AA1231" s="123">
        <v>301.25</v>
      </c>
    </row>
    <row r="1232" spans="27:27" ht="15" x14ac:dyDescent="0.2">
      <c r="AA1232" s="123">
        <v>301.5</v>
      </c>
    </row>
    <row r="1233" spans="27:27" ht="15" x14ac:dyDescent="0.2">
      <c r="AA1233" s="123">
        <v>301.75</v>
      </c>
    </row>
    <row r="1234" spans="27:27" ht="15" x14ac:dyDescent="0.2">
      <c r="AA1234" s="123">
        <v>302</v>
      </c>
    </row>
    <row r="1235" spans="27:27" ht="15" x14ac:dyDescent="0.2">
      <c r="AA1235" s="123">
        <v>302.25</v>
      </c>
    </row>
    <row r="1236" spans="27:27" ht="15" x14ac:dyDescent="0.2">
      <c r="AA1236" s="123">
        <v>302.5</v>
      </c>
    </row>
    <row r="1237" spans="27:27" ht="15" x14ac:dyDescent="0.2">
      <c r="AA1237" s="123">
        <v>302.75</v>
      </c>
    </row>
    <row r="1238" spans="27:27" ht="15" x14ac:dyDescent="0.2">
      <c r="AA1238" s="123">
        <v>303</v>
      </c>
    </row>
    <row r="1239" spans="27:27" ht="15" x14ac:dyDescent="0.2">
      <c r="AA1239" s="123">
        <v>303.25</v>
      </c>
    </row>
    <row r="1240" spans="27:27" ht="15" x14ac:dyDescent="0.2">
      <c r="AA1240" s="123">
        <v>303.5</v>
      </c>
    </row>
    <row r="1241" spans="27:27" ht="15" x14ac:dyDescent="0.2">
      <c r="AA1241" s="123">
        <v>303.75</v>
      </c>
    </row>
    <row r="1242" spans="27:27" ht="15" x14ac:dyDescent="0.2">
      <c r="AA1242" s="123">
        <v>304</v>
      </c>
    </row>
    <row r="1243" spans="27:27" ht="15" x14ac:dyDescent="0.2">
      <c r="AA1243" s="123">
        <v>304.25</v>
      </c>
    </row>
    <row r="1244" spans="27:27" ht="15" x14ac:dyDescent="0.2">
      <c r="AA1244" s="123">
        <v>304.5</v>
      </c>
    </row>
    <row r="1245" spans="27:27" ht="15" x14ac:dyDescent="0.2">
      <c r="AA1245" s="123">
        <v>304.75</v>
      </c>
    </row>
    <row r="1246" spans="27:27" ht="15" x14ac:dyDescent="0.2">
      <c r="AA1246" s="123">
        <v>305</v>
      </c>
    </row>
    <row r="1247" spans="27:27" ht="15" x14ac:dyDescent="0.2">
      <c r="AA1247" s="123">
        <v>305.25</v>
      </c>
    </row>
    <row r="1248" spans="27:27" ht="15" x14ac:dyDescent="0.2">
      <c r="AA1248" s="123">
        <v>305.5</v>
      </c>
    </row>
    <row r="1249" spans="27:27" ht="15" x14ac:dyDescent="0.2">
      <c r="AA1249" s="123">
        <v>305.75</v>
      </c>
    </row>
    <row r="1250" spans="27:27" ht="15" x14ac:dyDescent="0.2">
      <c r="AA1250" s="123">
        <v>306</v>
      </c>
    </row>
    <row r="1251" spans="27:27" ht="15" x14ac:dyDescent="0.2">
      <c r="AA1251" s="123">
        <v>306.25</v>
      </c>
    </row>
    <row r="1252" spans="27:27" ht="15" x14ac:dyDescent="0.2">
      <c r="AA1252" s="123">
        <v>306.5</v>
      </c>
    </row>
    <row r="1253" spans="27:27" ht="15" x14ac:dyDescent="0.2">
      <c r="AA1253" s="123">
        <v>306.75</v>
      </c>
    </row>
    <row r="1254" spans="27:27" ht="15" x14ac:dyDescent="0.2">
      <c r="AA1254" s="123">
        <v>307</v>
      </c>
    </row>
    <row r="1255" spans="27:27" ht="15" x14ac:dyDescent="0.2">
      <c r="AA1255" s="123">
        <v>307.25</v>
      </c>
    </row>
    <row r="1256" spans="27:27" ht="15" x14ac:dyDescent="0.2">
      <c r="AA1256" s="123">
        <v>307.5</v>
      </c>
    </row>
    <row r="1257" spans="27:27" ht="15" x14ac:dyDescent="0.2">
      <c r="AA1257" s="123">
        <v>307.75</v>
      </c>
    </row>
    <row r="1258" spans="27:27" ht="15" x14ac:dyDescent="0.2">
      <c r="AA1258" s="123">
        <v>308</v>
      </c>
    </row>
    <row r="1259" spans="27:27" ht="15" x14ac:dyDescent="0.2">
      <c r="AA1259" s="123">
        <v>308.25</v>
      </c>
    </row>
    <row r="1260" spans="27:27" ht="15" x14ac:dyDescent="0.2">
      <c r="AA1260" s="123">
        <v>308.5</v>
      </c>
    </row>
    <row r="1261" spans="27:27" ht="15" x14ac:dyDescent="0.2">
      <c r="AA1261" s="123">
        <v>308.75</v>
      </c>
    </row>
    <row r="1262" spans="27:27" ht="15" x14ac:dyDescent="0.2">
      <c r="AA1262" s="123">
        <v>309</v>
      </c>
    </row>
    <row r="1263" spans="27:27" ht="15" x14ac:dyDescent="0.2">
      <c r="AA1263" s="123">
        <v>309.25</v>
      </c>
    </row>
    <row r="1264" spans="27:27" ht="15" x14ac:dyDescent="0.2">
      <c r="AA1264" s="123">
        <v>309.5</v>
      </c>
    </row>
    <row r="1265" spans="27:27" ht="15" x14ac:dyDescent="0.2">
      <c r="AA1265" s="123">
        <v>309.75</v>
      </c>
    </row>
    <row r="1266" spans="27:27" ht="15" x14ac:dyDescent="0.2">
      <c r="AA1266" s="123">
        <v>310</v>
      </c>
    </row>
    <row r="1267" spans="27:27" ht="15" x14ac:dyDescent="0.2">
      <c r="AA1267" s="123">
        <v>310.25</v>
      </c>
    </row>
    <row r="1268" spans="27:27" ht="15" x14ac:dyDescent="0.2">
      <c r="AA1268" s="123">
        <v>310.5</v>
      </c>
    </row>
    <row r="1269" spans="27:27" ht="15" x14ac:dyDescent="0.2">
      <c r="AA1269" s="123">
        <v>310.75</v>
      </c>
    </row>
    <row r="1270" spans="27:27" ht="15" x14ac:dyDescent="0.2">
      <c r="AA1270" s="123">
        <v>311</v>
      </c>
    </row>
    <row r="1271" spans="27:27" ht="15" x14ac:dyDescent="0.2">
      <c r="AA1271" s="123">
        <v>311.25</v>
      </c>
    </row>
    <row r="1272" spans="27:27" ht="15" x14ac:dyDescent="0.2">
      <c r="AA1272" s="123">
        <v>311.5</v>
      </c>
    </row>
    <row r="1273" spans="27:27" ht="15" x14ac:dyDescent="0.2">
      <c r="AA1273" s="123">
        <v>311.75</v>
      </c>
    </row>
    <row r="1274" spans="27:27" ht="15" x14ac:dyDescent="0.2">
      <c r="AA1274" s="123">
        <v>312</v>
      </c>
    </row>
    <row r="1275" spans="27:27" ht="15" x14ac:dyDescent="0.2">
      <c r="AA1275" s="123">
        <v>312.25</v>
      </c>
    </row>
    <row r="1276" spans="27:27" ht="15" x14ac:dyDescent="0.2">
      <c r="AA1276" s="123">
        <v>312.5</v>
      </c>
    </row>
    <row r="1277" spans="27:27" ht="15" x14ac:dyDescent="0.2">
      <c r="AA1277" s="123">
        <v>312.75</v>
      </c>
    </row>
    <row r="1278" spans="27:27" ht="15" x14ac:dyDescent="0.2">
      <c r="AA1278" s="123">
        <v>313</v>
      </c>
    </row>
    <row r="1279" spans="27:27" ht="15" x14ac:dyDescent="0.2">
      <c r="AA1279" s="123">
        <v>313.25</v>
      </c>
    </row>
    <row r="1280" spans="27:27" ht="15" x14ac:dyDescent="0.2">
      <c r="AA1280" s="123">
        <v>313.5</v>
      </c>
    </row>
    <row r="1281" spans="27:27" ht="15" x14ac:dyDescent="0.2">
      <c r="AA1281" s="123">
        <v>313.75</v>
      </c>
    </row>
    <row r="1282" spans="27:27" ht="15" x14ac:dyDescent="0.2">
      <c r="AA1282" s="123">
        <v>314</v>
      </c>
    </row>
    <row r="1283" spans="27:27" ht="15" x14ac:dyDescent="0.2">
      <c r="AA1283" s="123">
        <v>314.25</v>
      </c>
    </row>
    <row r="1284" spans="27:27" ht="15" x14ac:dyDescent="0.2">
      <c r="AA1284" s="123">
        <v>314.5</v>
      </c>
    </row>
    <row r="1285" spans="27:27" ht="15" x14ac:dyDescent="0.2">
      <c r="AA1285" s="123">
        <v>314.75</v>
      </c>
    </row>
    <row r="1286" spans="27:27" ht="15" x14ac:dyDescent="0.2">
      <c r="AA1286" s="123">
        <v>315</v>
      </c>
    </row>
    <row r="1287" spans="27:27" ht="15" x14ac:dyDescent="0.2">
      <c r="AA1287" s="123">
        <v>315.25</v>
      </c>
    </row>
    <row r="1288" spans="27:27" ht="15" x14ac:dyDescent="0.2">
      <c r="AA1288" s="123">
        <v>315.5</v>
      </c>
    </row>
    <row r="1289" spans="27:27" ht="15" x14ac:dyDescent="0.2">
      <c r="AA1289" s="123">
        <v>315.75</v>
      </c>
    </row>
    <row r="1290" spans="27:27" ht="15" x14ac:dyDescent="0.2">
      <c r="AA1290" s="123">
        <v>316</v>
      </c>
    </row>
    <row r="1291" spans="27:27" ht="15" x14ac:dyDescent="0.2">
      <c r="AA1291" s="123">
        <v>316.25</v>
      </c>
    </row>
    <row r="1292" spans="27:27" ht="15" x14ac:dyDescent="0.2">
      <c r="AA1292" s="123">
        <v>316.5</v>
      </c>
    </row>
    <row r="1293" spans="27:27" ht="15" x14ac:dyDescent="0.2">
      <c r="AA1293" s="123">
        <v>316.75</v>
      </c>
    </row>
    <row r="1294" spans="27:27" ht="15" x14ac:dyDescent="0.2">
      <c r="AA1294" s="123">
        <v>317</v>
      </c>
    </row>
    <row r="1295" spans="27:27" ht="15" x14ac:dyDescent="0.2">
      <c r="AA1295" s="123">
        <v>317.25</v>
      </c>
    </row>
    <row r="1296" spans="27:27" ht="15" x14ac:dyDescent="0.2">
      <c r="AA1296" s="123">
        <v>317.5</v>
      </c>
    </row>
    <row r="1297" spans="27:27" ht="15" x14ac:dyDescent="0.2">
      <c r="AA1297" s="123">
        <v>317.75</v>
      </c>
    </row>
    <row r="1298" spans="27:27" ht="15" x14ac:dyDescent="0.2">
      <c r="AA1298" s="123">
        <v>318</v>
      </c>
    </row>
    <row r="1299" spans="27:27" ht="15" x14ac:dyDescent="0.2">
      <c r="AA1299" s="123">
        <v>318.25</v>
      </c>
    </row>
    <row r="1300" spans="27:27" ht="15" x14ac:dyDescent="0.2">
      <c r="AA1300" s="123">
        <v>318.5</v>
      </c>
    </row>
    <row r="1301" spans="27:27" ht="15" x14ac:dyDescent="0.2">
      <c r="AA1301" s="123">
        <v>318.75</v>
      </c>
    </row>
    <row r="1302" spans="27:27" ht="15" x14ac:dyDescent="0.2">
      <c r="AA1302" s="123">
        <v>319</v>
      </c>
    </row>
    <row r="1303" spans="27:27" ht="15" x14ac:dyDescent="0.2">
      <c r="AA1303" s="123">
        <v>319.25</v>
      </c>
    </row>
    <row r="1304" spans="27:27" ht="15" x14ac:dyDescent="0.2">
      <c r="AA1304" s="123">
        <v>319.5</v>
      </c>
    </row>
    <row r="1305" spans="27:27" ht="15" x14ac:dyDescent="0.2">
      <c r="AA1305" s="123">
        <v>319.75</v>
      </c>
    </row>
    <row r="1306" spans="27:27" ht="15" x14ac:dyDescent="0.2">
      <c r="AA1306" s="123">
        <v>320</v>
      </c>
    </row>
    <row r="1307" spans="27:27" ht="15" x14ac:dyDescent="0.2">
      <c r="AA1307" s="123">
        <v>320.25</v>
      </c>
    </row>
    <row r="1308" spans="27:27" ht="15" x14ac:dyDescent="0.2">
      <c r="AA1308" s="123">
        <v>320.5</v>
      </c>
    </row>
    <row r="1309" spans="27:27" ht="15" x14ac:dyDescent="0.2">
      <c r="AA1309" s="123">
        <v>320.75</v>
      </c>
    </row>
    <row r="1310" spans="27:27" ht="15" x14ac:dyDescent="0.2">
      <c r="AA1310" s="123">
        <v>321</v>
      </c>
    </row>
    <row r="1311" spans="27:27" ht="15" x14ac:dyDescent="0.2">
      <c r="AA1311" s="123">
        <v>321.25</v>
      </c>
    </row>
    <row r="1312" spans="27:27" ht="15" x14ac:dyDescent="0.2">
      <c r="AA1312" s="123">
        <v>321.5</v>
      </c>
    </row>
    <row r="1313" spans="27:27" ht="15" x14ac:dyDescent="0.2">
      <c r="AA1313" s="123">
        <v>321.75</v>
      </c>
    </row>
    <row r="1314" spans="27:27" ht="15" x14ac:dyDescent="0.2">
      <c r="AA1314" s="123">
        <v>322</v>
      </c>
    </row>
    <row r="1315" spans="27:27" ht="15" x14ac:dyDescent="0.2">
      <c r="AA1315" s="123">
        <v>322.25</v>
      </c>
    </row>
    <row r="1316" spans="27:27" ht="15" x14ac:dyDescent="0.2">
      <c r="AA1316" s="123">
        <v>322.5</v>
      </c>
    </row>
    <row r="1317" spans="27:27" ht="15" x14ac:dyDescent="0.2">
      <c r="AA1317" s="123">
        <v>322.75</v>
      </c>
    </row>
    <row r="1318" spans="27:27" ht="15" x14ac:dyDescent="0.2">
      <c r="AA1318" s="123">
        <v>323</v>
      </c>
    </row>
    <row r="1319" spans="27:27" ht="15" x14ac:dyDescent="0.2">
      <c r="AA1319" s="123">
        <v>323.25</v>
      </c>
    </row>
    <row r="1320" spans="27:27" ht="15" x14ac:dyDescent="0.2">
      <c r="AA1320" s="123">
        <v>323.5</v>
      </c>
    </row>
    <row r="1321" spans="27:27" ht="15" x14ac:dyDescent="0.2">
      <c r="AA1321" s="123">
        <v>323.75</v>
      </c>
    </row>
    <row r="1322" spans="27:27" ht="15" x14ac:dyDescent="0.2">
      <c r="AA1322" s="123">
        <v>324</v>
      </c>
    </row>
    <row r="1323" spans="27:27" ht="15" x14ac:dyDescent="0.2">
      <c r="AA1323" s="123">
        <v>324.25</v>
      </c>
    </row>
    <row r="1324" spans="27:27" ht="15" x14ac:dyDescent="0.2">
      <c r="AA1324" s="123">
        <v>324.5</v>
      </c>
    </row>
    <row r="1325" spans="27:27" ht="15" x14ac:dyDescent="0.2">
      <c r="AA1325" s="123">
        <v>324.75</v>
      </c>
    </row>
    <row r="1326" spans="27:27" ht="15" x14ac:dyDescent="0.2">
      <c r="AA1326" s="123">
        <v>325</v>
      </c>
    </row>
    <row r="1327" spans="27:27" ht="15" x14ac:dyDescent="0.2">
      <c r="AA1327" s="123">
        <v>325.25</v>
      </c>
    </row>
    <row r="1328" spans="27:27" ht="15" x14ac:dyDescent="0.2">
      <c r="AA1328" s="123">
        <v>325.5</v>
      </c>
    </row>
    <row r="1329" spans="27:27" ht="15" x14ac:dyDescent="0.2">
      <c r="AA1329" s="123">
        <v>325.75</v>
      </c>
    </row>
    <row r="1330" spans="27:27" ht="15" x14ac:dyDescent="0.2">
      <c r="AA1330" s="123">
        <v>326</v>
      </c>
    </row>
    <row r="1331" spans="27:27" ht="15" x14ac:dyDescent="0.2">
      <c r="AA1331" s="123">
        <v>326.25</v>
      </c>
    </row>
    <row r="1332" spans="27:27" ht="15" x14ac:dyDescent="0.2">
      <c r="AA1332" s="123">
        <v>326.5</v>
      </c>
    </row>
    <row r="1333" spans="27:27" ht="15" x14ac:dyDescent="0.2">
      <c r="AA1333" s="123">
        <v>326.75</v>
      </c>
    </row>
    <row r="1334" spans="27:27" ht="15" x14ac:dyDescent="0.2">
      <c r="AA1334" s="123">
        <v>327</v>
      </c>
    </row>
    <row r="1335" spans="27:27" ht="15" x14ac:dyDescent="0.2">
      <c r="AA1335" s="123">
        <v>327.25</v>
      </c>
    </row>
    <row r="1336" spans="27:27" ht="15" x14ac:dyDescent="0.2">
      <c r="AA1336" s="123">
        <v>327.5</v>
      </c>
    </row>
    <row r="1337" spans="27:27" ht="15" x14ac:dyDescent="0.2">
      <c r="AA1337" s="123">
        <v>327.75</v>
      </c>
    </row>
    <row r="1338" spans="27:27" ht="15" x14ac:dyDescent="0.2">
      <c r="AA1338" s="123">
        <v>328</v>
      </c>
    </row>
    <row r="1339" spans="27:27" ht="15" x14ac:dyDescent="0.2">
      <c r="AA1339" s="123">
        <v>328.25</v>
      </c>
    </row>
    <row r="1340" spans="27:27" ht="15" x14ac:dyDescent="0.2">
      <c r="AA1340" s="123">
        <v>328.5</v>
      </c>
    </row>
    <row r="1341" spans="27:27" ht="15" x14ac:dyDescent="0.2">
      <c r="AA1341" s="123">
        <v>328.75</v>
      </c>
    </row>
    <row r="1342" spans="27:27" ht="15" x14ac:dyDescent="0.2">
      <c r="AA1342" s="123">
        <v>329</v>
      </c>
    </row>
    <row r="1343" spans="27:27" ht="15" x14ac:dyDescent="0.2">
      <c r="AA1343" s="123">
        <v>329.25</v>
      </c>
    </row>
    <row r="1344" spans="27:27" ht="15" x14ac:dyDescent="0.2">
      <c r="AA1344" s="123">
        <v>329.5</v>
      </c>
    </row>
    <row r="1345" spans="27:27" ht="15" x14ac:dyDescent="0.2">
      <c r="AA1345" s="123">
        <v>329.75</v>
      </c>
    </row>
    <row r="1346" spans="27:27" ht="15" x14ac:dyDescent="0.2">
      <c r="AA1346" s="123">
        <v>330</v>
      </c>
    </row>
    <row r="1347" spans="27:27" ht="15" x14ac:dyDescent="0.2">
      <c r="AA1347" s="123">
        <v>330.25</v>
      </c>
    </row>
    <row r="1348" spans="27:27" ht="15" x14ac:dyDescent="0.2">
      <c r="AA1348" s="123">
        <v>330.5</v>
      </c>
    </row>
    <row r="1349" spans="27:27" ht="15" x14ac:dyDescent="0.2">
      <c r="AA1349" s="123">
        <v>330.75</v>
      </c>
    </row>
    <row r="1350" spans="27:27" ht="15" x14ac:dyDescent="0.2">
      <c r="AA1350" s="123">
        <v>331</v>
      </c>
    </row>
    <row r="1351" spans="27:27" ht="15" x14ac:dyDescent="0.2">
      <c r="AA1351" s="123">
        <v>331.25</v>
      </c>
    </row>
    <row r="1352" spans="27:27" ht="15" x14ac:dyDescent="0.2">
      <c r="AA1352" s="123">
        <v>331.5</v>
      </c>
    </row>
    <row r="1353" spans="27:27" ht="15" x14ac:dyDescent="0.2">
      <c r="AA1353" s="123">
        <v>331.75</v>
      </c>
    </row>
    <row r="1354" spans="27:27" ht="15" x14ac:dyDescent="0.2">
      <c r="AA1354" s="123">
        <v>332</v>
      </c>
    </row>
    <row r="1355" spans="27:27" ht="15" x14ac:dyDescent="0.2">
      <c r="AA1355" s="123">
        <v>332.25</v>
      </c>
    </row>
    <row r="1356" spans="27:27" ht="15" x14ac:dyDescent="0.2">
      <c r="AA1356" s="123">
        <v>332.5</v>
      </c>
    </row>
    <row r="1357" spans="27:27" ht="15" x14ac:dyDescent="0.2">
      <c r="AA1357" s="123">
        <v>332.75</v>
      </c>
    </row>
    <row r="1358" spans="27:27" ht="15" x14ac:dyDescent="0.2">
      <c r="AA1358" s="123">
        <v>333</v>
      </c>
    </row>
    <row r="1359" spans="27:27" ht="15" x14ac:dyDescent="0.2">
      <c r="AA1359" s="123">
        <v>333.25</v>
      </c>
    </row>
    <row r="1360" spans="27:27" ht="15" x14ac:dyDescent="0.2">
      <c r="AA1360" s="123">
        <v>333.5</v>
      </c>
    </row>
    <row r="1361" spans="27:27" ht="15" x14ac:dyDescent="0.2">
      <c r="AA1361" s="123">
        <v>333.75</v>
      </c>
    </row>
    <row r="1362" spans="27:27" ht="15" x14ac:dyDescent="0.2">
      <c r="AA1362" s="123">
        <v>334</v>
      </c>
    </row>
    <row r="1363" spans="27:27" ht="15" x14ac:dyDescent="0.2">
      <c r="AA1363" s="123">
        <v>334.25</v>
      </c>
    </row>
    <row r="1364" spans="27:27" ht="15" x14ac:dyDescent="0.2">
      <c r="AA1364" s="123">
        <v>334.5</v>
      </c>
    </row>
    <row r="1365" spans="27:27" ht="15" x14ac:dyDescent="0.2">
      <c r="AA1365" s="123">
        <v>334.75</v>
      </c>
    </row>
    <row r="1366" spans="27:27" ht="15" x14ac:dyDescent="0.2">
      <c r="AA1366" s="123">
        <v>335</v>
      </c>
    </row>
    <row r="1367" spans="27:27" ht="15" x14ac:dyDescent="0.2">
      <c r="AA1367" s="123">
        <v>335.25</v>
      </c>
    </row>
    <row r="1368" spans="27:27" ht="15" x14ac:dyDescent="0.2">
      <c r="AA1368" s="123">
        <v>335.5</v>
      </c>
    </row>
    <row r="1369" spans="27:27" ht="15" x14ac:dyDescent="0.2">
      <c r="AA1369" s="123">
        <v>335.75</v>
      </c>
    </row>
    <row r="1370" spans="27:27" ht="15" x14ac:dyDescent="0.2">
      <c r="AA1370" s="123">
        <v>336</v>
      </c>
    </row>
    <row r="1371" spans="27:27" ht="15" x14ac:dyDescent="0.2">
      <c r="AA1371" s="123">
        <v>336.25</v>
      </c>
    </row>
    <row r="1372" spans="27:27" ht="15" x14ac:dyDescent="0.2">
      <c r="AA1372" s="123">
        <v>336.5</v>
      </c>
    </row>
    <row r="1373" spans="27:27" ht="15" x14ac:dyDescent="0.2">
      <c r="AA1373" s="123">
        <v>336.75</v>
      </c>
    </row>
    <row r="1374" spans="27:27" ht="15" x14ac:dyDescent="0.2">
      <c r="AA1374" s="123">
        <v>337</v>
      </c>
    </row>
    <row r="1375" spans="27:27" ht="15" x14ac:dyDescent="0.2">
      <c r="AA1375" s="123">
        <v>337.25</v>
      </c>
    </row>
    <row r="1376" spans="27:27" ht="15" x14ac:dyDescent="0.2">
      <c r="AA1376" s="123">
        <v>337.5</v>
      </c>
    </row>
    <row r="1377" spans="27:27" ht="15" x14ac:dyDescent="0.2">
      <c r="AA1377" s="123">
        <v>337.75</v>
      </c>
    </row>
    <row r="1378" spans="27:27" ht="15" x14ac:dyDescent="0.2">
      <c r="AA1378" s="123">
        <v>338</v>
      </c>
    </row>
    <row r="1379" spans="27:27" ht="15" x14ac:dyDescent="0.2">
      <c r="AA1379" s="123">
        <v>338.25</v>
      </c>
    </row>
    <row r="1380" spans="27:27" ht="15" x14ac:dyDescent="0.2">
      <c r="AA1380" s="123">
        <v>338.5</v>
      </c>
    </row>
    <row r="1381" spans="27:27" ht="15" x14ac:dyDescent="0.2">
      <c r="AA1381" s="123">
        <v>338.75</v>
      </c>
    </row>
    <row r="1382" spans="27:27" ht="15" x14ac:dyDescent="0.2">
      <c r="AA1382" s="123">
        <v>339</v>
      </c>
    </row>
    <row r="1383" spans="27:27" ht="15" x14ac:dyDescent="0.2">
      <c r="AA1383" s="123">
        <v>339.25</v>
      </c>
    </row>
    <row r="1384" spans="27:27" ht="15" x14ac:dyDescent="0.2">
      <c r="AA1384" s="123">
        <v>339.5</v>
      </c>
    </row>
    <row r="1385" spans="27:27" ht="15" x14ac:dyDescent="0.2">
      <c r="AA1385" s="123">
        <v>339.75</v>
      </c>
    </row>
    <row r="1386" spans="27:27" ht="15" x14ac:dyDescent="0.2">
      <c r="AA1386" s="123">
        <v>340</v>
      </c>
    </row>
    <row r="1387" spans="27:27" ht="15" x14ac:dyDescent="0.2">
      <c r="AA1387" s="123">
        <v>340.25</v>
      </c>
    </row>
    <row r="1388" spans="27:27" ht="15" x14ac:dyDescent="0.2">
      <c r="AA1388" s="123">
        <v>340.5</v>
      </c>
    </row>
    <row r="1389" spans="27:27" ht="15" x14ac:dyDescent="0.2">
      <c r="AA1389" s="123">
        <v>340.75</v>
      </c>
    </row>
    <row r="1390" spans="27:27" ht="15" x14ac:dyDescent="0.2">
      <c r="AA1390" s="123">
        <v>341</v>
      </c>
    </row>
    <row r="1391" spans="27:27" ht="15" x14ac:dyDescent="0.2">
      <c r="AA1391" s="123">
        <v>341.25</v>
      </c>
    </row>
    <row r="1392" spans="27:27" ht="15" x14ac:dyDescent="0.2">
      <c r="AA1392" s="123">
        <v>341.5</v>
      </c>
    </row>
    <row r="1393" spans="27:27" ht="15" x14ac:dyDescent="0.2">
      <c r="AA1393" s="123">
        <v>341.75</v>
      </c>
    </row>
    <row r="1394" spans="27:27" ht="15" x14ac:dyDescent="0.2">
      <c r="AA1394" s="123">
        <v>342</v>
      </c>
    </row>
    <row r="1395" spans="27:27" ht="15" x14ac:dyDescent="0.2">
      <c r="AA1395" s="123">
        <v>342.25</v>
      </c>
    </row>
    <row r="1396" spans="27:27" ht="15" x14ac:dyDescent="0.2">
      <c r="AA1396" s="123">
        <v>342.5</v>
      </c>
    </row>
    <row r="1397" spans="27:27" ht="15" x14ac:dyDescent="0.2">
      <c r="AA1397" s="123">
        <v>342.75</v>
      </c>
    </row>
    <row r="1398" spans="27:27" ht="15" x14ac:dyDescent="0.2">
      <c r="AA1398" s="123">
        <v>343</v>
      </c>
    </row>
    <row r="1399" spans="27:27" ht="15" x14ac:dyDescent="0.2">
      <c r="AA1399" s="123">
        <v>343.25</v>
      </c>
    </row>
    <row r="1400" spans="27:27" ht="15" x14ac:dyDescent="0.2">
      <c r="AA1400" s="123">
        <v>343.5</v>
      </c>
    </row>
    <row r="1401" spans="27:27" ht="15" x14ac:dyDescent="0.2">
      <c r="AA1401" s="123">
        <v>343.75</v>
      </c>
    </row>
    <row r="1402" spans="27:27" ht="15" x14ac:dyDescent="0.2">
      <c r="AA1402" s="123">
        <v>344</v>
      </c>
    </row>
    <row r="1403" spans="27:27" ht="15" x14ac:dyDescent="0.2">
      <c r="AA1403" s="123">
        <v>344.25</v>
      </c>
    </row>
    <row r="1404" spans="27:27" ht="15" x14ac:dyDescent="0.2">
      <c r="AA1404" s="123">
        <v>344.5</v>
      </c>
    </row>
    <row r="1405" spans="27:27" ht="15" x14ac:dyDescent="0.2">
      <c r="AA1405" s="123">
        <v>344.75</v>
      </c>
    </row>
    <row r="1406" spans="27:27" ht="15" x14ac:dyDescent="0.2">
      <c r="AA1406" s="123">
        <v>345</v>
      </c>
    </row>
    <row r="1407" spans="27:27" ht="15" x14ac:dyDescent="0.2">
      <c r="AA1407" s="123">
        <v>345.25</v>
      </c>
    </row>
    <row r="1408" spans="27:27" ht="15" x14ac:dyDescent="0.2">
      <c r="AA1408" s="123">
        <v>345.5</v>
      </c>
    </row>
    <row r="1409" spans="27:27" ht="15" x14ac:dyDescent="0.2">
      <c r="AA1409" s="123">
        <v>345.75</v>
      </c>
    </row>
    <row r="1410" spans="27:27" ht="15" x14ac:dyDescent="0.2">
      <c r="AA1410" s="123">
        <v>346</v>
      </c>
    </row>
    <row r="1411" spans="27:27" ht="15" x14ac:dyDescent="0.2">
      <c r="AA1411" s="123">
        <v>346.25</v>
      </c>
    </row>
    <row r="1412" spans="27:27" ht="15" x14ac:dyDescent="0.2">
      <c r="AA1412" s="123">
        <v>346.5</v>
      </c>
    </row>
    <row r="1413" spans="27:27" ht="15" x14ac:dyDescent="0.2">
      <c r="AA1413" s="123">
        <v>346.75</v>
      </c>
    </row>
    <row r="1414" spans="27:27" ht="15" x14ac:dyDescent="0.2">
      <c r="AA1414" s="123">
        <v>347</v>
      </c>
    </row>
    <row r="1415" spans="27:27" ht="15" x14ac:dyDescent="0.2">
      <c r="AA1415" s="123">
        <v>347.25</v>
      </c>
    </row>
    <row r="1416" spans="27:27" ht="15" x14ac:dyDescent="0.2">
      <c r="AA1416" s="123">
        <v>347.5</v>
      </c>
    </row>
    <row r="1417" spans="27:27" ht="15" x14ac:dyDescent="0.2">
      <c r="AA1417" s="123">
        <v>347.75</v>
      </c>
    </row>
    <row r="1418" spans="27:27" ht="15" x14ac:dyDescent="0.2">
      <c r="AA1418" s="123">
        <v>348</v>
      </c>
    </row>
    <row r="1419" spans="27:27" ht="15" x14ac:dyDescent="0.2">
      <c r="AA1419" s="123">
        <v>348.25</v>
      </c>
    </row>
    <row r="1420" spans="27:27" ht="15" x14ac:dyDescent="0.2">
      <c r="AA1420" s="123">
        <v>348.5</v>
      </c>
    </row>
    <row r="1421" spans="27:27" ht="15" x14ac:dyDescent="0.2">
      <c r="AA1421" s="123">
        <v>348.75</v>
      </c>
    </row>
    <row r="1422" spans="27:27" ht="15" x14ac:dyDescent="0.2">
      <c r="AA1422" s="123">
        <v>349</v>
      </c>
    </row>
    <row r="1423" spans="27:27" ht="15" x14ac:dyDescent="0.2">
      <c r="AA1423" s="123">
        <v>349.25</v>
      </c>
    </row>
    <row r="1424" spans="27:27" ht="15" x14ac:dyDescent="0.2">
      <c r="AA1424" s="123">
        <v>349.5</v>
      </c>
    </row>
    <row r="1425" spans="27:27" ht="15" x14ac:dyDescent="0.2">
      <c r="AA1425" s="123">
        <v>349.75</v>
      </c>
    </row>
    <row r="1426" spans="27:27" ht="15" x14ac:dyDescent="0.2">
      <c r="AA1426" s="123">
        <v>350</v>
      </c>
    </row>
    <row r="1427" spans="27:27" ht="15" x14ac:dyDescent="0.2">
      <c r="AA1427" s="123">
        <v>350.25</v>
      </c>
    </row>
    <row r="1428" spans="27:27" ht="15" x14ac:dyDescent="0.2">
      <c r="AA1428" s="123">
        <v>350.5</v>
      </c>
    </row>
    <row r="1429" spans="27:27" ht="15" x14ac:dyDescent="0.2">
      <c r="AA1429" s="123">
        <v>350.75</v>
      </c>
    </row>
    <row r="1430" spans="27:27" ht="15" x14ac:dyDescent="0.2">
      <c r="AA1430" s="123">
        <v>351</v>
      </c>
    </row>
    <row r="1431" spans="27:27" ht="15" x14ac:dyDescent="0.2">
      <c r="AA1431" s="123">
        <v>351.25</v>
      </c>
    </row>
    <row r="1432" spans="27:27" ht="15" x14ac:dyDescent="0.2">
      <c r="AA1432" s="123">
        <v>351.5</v>
      </c>
    </row>
    <row r="1433" spans="27:27" ht="15" x14ac:dyDescent="0.2">
      <c r="AA1433" s="123">
        <v>351.75</v>
      </c>
    </row>
    <row r="1434" spans="27:27" ht="15" x14ac:dyDescent="0.2">
      <c r="AA1434" s="123">
        <v>352</v>
      </c>
    </row>
    <row r="1435" spans="27:27" ht="15" x14ac:dyDescent="0.2">
      <c r="AA1435" s="123">
        <v>352.25</v>
      </c>
    </row>
    <row r="1436" spans="27:27" ht="15" x14ac:dyDescent="0.2">
      <c r="AA1436" s="123">
        <v>352.5</v>
      </c>
    </row>
    <row r="1437" spans="27:27" ht="15" x14ac:dyDescent="0.2">
      <c r="AA1437" s="123">
        <v>352.75</v>
      </c>
    </row>
    <row r="1438" spans="27:27" ht="15" x14ac:dyDescent="0.2">
      <c r="AA1438" s="123">
        <v>353</v>
      </c>
    </row>
    <row r="1439" spans="27:27" ht="15" x14ac:dyDescent="0.2">
      <c r="AA1439" s="123">
        <v>353.25</v>
      </c>
    </row>
    <row r="1440" spans="27:27" ht="15" x14ac:dyDescent="0.2">
      <c r="AA1440" s="123">
        <v>353.5</v>
      </c>
    </row>
    <row r="1441" spans="27:27" ht="15" x14ac:dyDescent="0.2">
      <c r="AA1441" s="123">
        <v>353.75</v>
      </c>
    </row>
    <row r="1442" spans="27:27" ht="15" x14ac:dyDescent="0.2">
      <c r="AA1442" s="123">
        <v>354</v>
      </c>
    </row>
    <row r="1443" spans="27:27" ht="15" x14ac:dyDescent="0.2">
      <c r="AA1443" s="123">
        <v>354.25</v>
      </c>
    </row>
    <row r="1444" spans="27:27" ht="15" x14ac:dyDescent="0.2">
      <c r="AA1444" s="123">
        <v>354.5</v>
      </c>
    </row>
    <row r="1445" spans="27:27" ht="15" x14ac:dyDescent="0.2">
      <c r="AA1445" s="123">
        <v>354.75</v>
      </c>
    </row>
    <row r="1446" spans="27:27" ht="15" x14ac:dyDescent="0.2">
      <c r="AA1446" s="123">
        <v>355</v>
      </c>
    </row>
    <row r="1447" spans="27:27" ht="15" x14ac:dyDescent="0.2">
      <c r="AA1447" s="123">
        <v>355.25</v>
      </c>
    </row>
    <row r="1448" spans="27:27" ht="15" x14ac:dyDescent="0.2">
      <c r="AA1448" s="123">
        <v>355.5</v>
      </c>
    </row>
    <row r="1449" spans="27:27" ht="15" x14ac:dyDescent="0.2">
      <c r="AA1449" s="123">
        <v>355.75</v>
      </c>
    </row>
    <row r="1450" spans="27:27" ht="15" x14ac:dyDescent="0.2">
      <c r="AA1450" s="123">
        <v>356</v>
      </c>
    </row>
    <row r="1451" spans="27:27" ht="15" x14ac:dyDescent="0.2">
      <c r="AA1451" s="123">
        <v>356.25</v>
      </c>
    </row>
    <row r="1452" spans="27:27" ht="15" x14ac:dyDescent="0.2">
      <c r="AA1452" s="123">
        <v>356.5</v>
      </c>
    </row>
    <row r="1453" spans="27:27" ht="15" x14ac:dyDescent="0.2">
      <c r="AA1453" s="123">
        <v>356.75</v>
      </c>
    </row>
    <row r="1454" spans="27:27" ht="15" x14ac:dyDescent="0.2">
      <c r="AA1454" s="123">
        <v>357</v>
      </c>
    </row>
    <row r="1455" spans="27:27" ht="15" x14ac:dyDescent="0.2">
      <c r="AA1455" s="123">
        <v>357.25</v>
      </c>
    </row>
    <row r="1456" spans="27:27" ht="15" x14ac:dyDescent="0.2">
      <c r="AA1456" s="123">
        <v>357.5</v>
      </c>
    </row>
    <row r="1457" spans="27:27" ht="15" x14ac:dyDescent="0.2">
      <c r="AA1457" s="123">
        <v>357.75</v>
      </c>
    </row>
    <row r="1458" spans="27:27" ht="15" x14ac:dyDescent="0.2">
      <c r="AA1458" s="123">
        <v>358</v>
      </c>
    </row>
    <row r="1459" spans="27:27" ht="15" x14ac:dyDescent="0.2">
      <c r="AA1459" s="123">
        <v>358.25</v>
      </c>
    </row>
    <row r="1460" spans="27:27" ht="15" x14ac:dyDescent="0.2">
      <c r="AA1460" s="123">
        <v>358.5</v>
      </c>
    </row>
    <row r="1461" spans="27:27" ht="15" x14ac:dyDescent="0.2">
      <c r="AA1461" s="123">
        <v>358.75</v>
      </c>
    </row>
    <row r="1462" spans="27:27" ht="15" x14ac:dyDescent="0.2">
      <c r="AA1462" s="123">
        <v>359</v>
      </c>
    </row>
    <row r="1463" spans="27:27" ht="15" x14ac:dyDescent="0.2">
      <c r="AA1463" s="123">
        <v>359.25</v>
      </c>
    </row>
    <row r="1464" spans="27:27" ht="15" x14ac:dyDescent="0.2">
      <c r="AA1464" s="123">
        <v>359.5</v>
      </c>
    </row>
    <row r="1465" spans="27:27" ht="15" x14ac:dyDescent="0.2">
      <c r="AA1465" s="123">
        <v>359.75</v>
      </c>
    </row>
    <row r="1466" spans="27:27" ht="15" x14ac:dyDescent="0.2">
      <c r="AA1466" s="123">
        <v>360</v>
      </c>
    </row>
    <row r="1467" spans="27:27" ht="15" x14ac:dyDescent="0.2">
      <c r="AA1467" s="123">
        <v>360.25</v>
      </c>
    </row>
    <row r="1468" spans="27:27" ht="15" x14ac:dyDescent="0.2">
      <c r="AA1468" s="123">
        <v>360.5</v>
      </c>
    </row>
    <row r="1469" spans="27:27" ht="15" x14ac:dyDescent="0.2">
      <c r="AA1469" s="123">
        <v>360.75</v>
      </c>
    </row>
    <row r="1470" spans="27:27" ht="15" x14ac:dyDescent="0.2">
      <c r="AA1470" s="123">
        <v>361</v>
      </c>
    </row>
    <row r="1471" spans="27:27" ht="15" x14ac:dyDescent="0.2">
      <c r="AA1471" s="123">
        <v>361.25</v>
      </c>
    </row>
    <row r="1472" spans="27:27" ht="15" x14ac:dyDescent="0.2">
      <c r="AA1472" s="123">
        <v>361.5</v>
      </c>
    </row>
    <row r="1473" spans="27:27" ht="15" x14ac:dyDescent="0.2">
      <c r="AA1473" s="123">
        <v>361.75</v>
      </c>
    </row>
    <row r="1474" spans="27:27" ht="15" x14ac:dyDescent="0.2">
      <c r="AA1474" s="123">
        <v>362</v>
      </c>
    </row>
    <row r="1475" spans="27:27" ht="15" x14ac:dyDescent="0.2">
      <c r="AA1475" s="123">
        <v>362.25</v>
      </c>
    </row>
    <row r="1476" spans="27:27" ht="15" x14ac:dyDescent="0.2">
      <c r="AA1476" s="123">
        <v>362.5</v>
      </c>
    </row>
    <row r="1477" spans="27:27" ht="15" x14ac:dyDescent="0.2">
      <c r="AA1477" s="123">
        <v>362.75</v>
      </c>
    </row>
    <row r="1478" spans="27:27" ht="15" x14ac:dyDescent="0.2">
      <c r="AA1478" s="123">
        <v>363</v>
      </c>
    </row>
    <row r="1479" spans="27:27" ht="15" x14ac:dyDescent="0.2">
      <c r="AA1479" s="123">
        <v>363.25</v>
      </c>
    </row>
    <row r="1480" spans="27:27" ht="15" x14ac:dyDescent="0.2">
      <c r="AA1480" s="123">
        <v>363.5</v>
      </c>
    </row>
    <row r="1481" spans="27:27" ht="15" x14ac:dyDescent="0.2">
      <c r="AA1481" s="123">
        <v>363.75</v>
      </c>
    </row>
    <row r="1482" spans="27:27" ht="15" x14ac:dyDescent="0.2">
      <c r="AA1482" s="123">
        <v>364</v>
      </c>
    </row>
    <row r="1483" spans="27:27" ht="15" x14ac:dyDescent="0.2">
      <c r="AA1483" s="123">
        <v>364.25</v>
      </c>
    </row>
    <row r="1484" spans="27:27" ht="15" x14ac:dyDescent="0.2">
      <c r="AA1484" s="123">
        <v>364.5</v>
      </c>
    </row>
    <row r="1485" spans="27:27" ht="15" x14ac:dyDescent="0.2">
      <c r="AA1485" s="123">
        <v>364.75</v>
      </c>
    </row>
    <row r="1486" spans="27:27" ht="15" x14ac:dyDescent="0.2">
      <c r="AA1486" s="123">
        <v>365</v>
      </c>
    </row>
    <row r="1487" spans="27:27" ht="15" x14ac:dyDescent="0.2">
      <c r="AA1487" s="123">
        <v>365.25</v>
      </c>
    </row>
    <row r="1488" spans="27:27" ht="15" x14ac:dyDescent="0.2">
      <c r="AA1488" s="123">
        <v>365.5</v>
      </c>
    </row>
    <row r="1489" spans="27:27" ht="15" x14ac:dyDescent="0.2">
      <c r="AA1489" s="123">
        <v>365.75</v>
      </c>
    </row>
    <row r="1490" spans="27:27" ht="15" x14ac:dyDescent="0.2">
      <c r="AA1490" s="123">
        <v>366</v>
      </c>
    </row>
    <row r="1491" spans="27:27" ht="15" x14ac:dyDescent="0.2">
      <c r="AA1491" s="123">
        <v>366.25</v>
      </c>
    </row>
    <row r="1492" spans="27:27" ht="15" x14ac:dyDescent="0.2">
      <c r="AA1492" s="123">
        <v>366.5</v>
      </c>
    </row>
    <row r="1493" spans="27:27" ht="15" x14ac:dyDescent="0.2">
      <c r="AA1493" s="123">
        <v>366.75</v>
      </c>
    </row>
    <row r="1494" spans="27:27" ht="15" x14ac:dyDescent="0.2">
      <c r="AA1494" s="123">
        <v>367</v>
      </c>
    </row>
    <row r="1495" spans="27:27" ht="15" x14ac:dyDescent="0.2">
      <c r="AA1495" s="123">
        <v>367.25</v>
      </c>
    </row>
    <row r="1496" spans="27:27" ht="15" x14ac:dyDescent="0.2">
      <c r="AA1496" s="123">
        <v>367.5</v>
      </c>
    </row>
    <row r="1497" spans="27:27" ht="15" x14ac:dyDescent="0.2">
      <c r="AA1497" s="123">
        <v>367.75</v>
      </c>
    </row>
    <row r="1498" spans="27:27" ht="15" x14ac:dyDescent="0.2">
      <c r="AA1498" s="123">
        <v>368</v>
      </c>
    </row>
    <row r="1499" spans="27:27" ht="15" x14ac:dyDescent="0.2">
      <c r="AA1499" s="123">
        <v>368.25</v>
      </c>
    </row>
    <row r="1500" spans="27:27" ht="15" x14ac:dyDescent="0.2">
      <c r="AA1500" s="123">
        <v>368.5</v>
      </c>
    </row>
    <row r="1501" spans="27:27" ht="15" x14ac:dyDescent="0.2">
      <c r="AA1501" s="123">
        <v>368.75</v>
      </c>
    </row>
    <row r="1502" spans="27:27" ht="15" x14ac:dyDescent="0.2">
      <c r="AA1502" s="123">
        <v>369</v>
      </c>
    </row>
    <row r="1503" spans="27:27" ht="15" x14ac:dyDescent="0.2">
      <c r="AA1503" s="123">
        <v>369.25</v>
      </c>
    </row>
    <row r="1504" spans="27:27" ht="15" x14ac:dyDescent="0.2">
      <c r="AA1504" s="123">
        <v>369.5</v>
      </c>
    </row>
    <row r="1505" spans="27:27" ht="15" x14ac:dyDescent="0.2">
      <c r="AA1505" s="123">
        <v>369.75</v>
      </c>
    </row>
    <row r="1506" spans="27:27" ht="15" x14ac:dyDescent="0.2">
      <c r="AA1506" s="123">
        <v>370</v>
      </c>
    </row>
    <row r="1507" spans="27:27" ht="15" x14ac:dyDescent="0.2">
      <c r="AA1507" s="123">
        <v>370.25</v>
      </c>
    </row>
    <row r="1508" spans="27:27" ht="15" x14ac:dyDescent="0.2">
      <c r="AA1508" s="123">
        <v>370.5</v>
      </c>
    </row>
    <row r="1509" spans="27:27" ht="15" x14ac:dyDescent="0.2">
      <c r="AA1509" s="123">
        <v>370.75</v>
      </c>
    </row>
    <row r="1510" spans="27:27" ht="15" x14ac:dyDescent="0.2">
      <c r="AA1510" s="123">
        <v>371</v>
      </c>
    </row>
    <row r="1511" spans="27:27" ht="15" x14ac:dyDescent="0.2">
      <c r="AA1511" s="123">
        <v>371.25</v>
      </c>
    </row>
    <row r="1512" spans="27:27" ht="15" x14ac:dyDescent="0.2">
      <c r="AA1512" s="123">
        <v>371.5</v>
      </c>
    </row>
    <row r="1513" spans="27:27" ht="15" x14ac:dyDescent="0.2">
      <c r="AA1513" s="123">
        <v>371.75</v>
      </c>
    </row>
    <row r="1514" spans="27:27" ht="15" x14ac:dyDescent="0.2">
      <c r="AA1514" s="123">
        <v>372</v>
      </c>
    </row>
    <row r="1515" spans="27:27" ht="15" x14ac:dyDescent="0.2">
      <c r="AA1515" s="123">
        <v>372.25</v>
      </c>
    </row>
    <row r="1516" spans="27:27" ht="15" x14ac:dyDescent="0.2">
      <c r="AA1516" s="123">
        <v>372.5</v>
      </c>
    </row>
    <row r="1517" spans="27:27" ht="15" x14ac:dyDescent="0.2">
      <c r="AA1517" s="123">
        <v>372.75</v>
      </c>
    </row>
    <row r="1518" spans="27:27" ht="15" x14ac:dyDescent="0.2">
      <c r="AA1518" s="123">
        <v>373</v>
      </c>
    </row>
    <row r="1519" spans="27:27" ht="15" x14ac:dyDescent="0.2">
      <c r="AA1519" s="123">
        <v>373.25</v>
      </c>
    </row>
    <row r="1520" spans="27:27" ht="15" x14ac:dyDescent="0.2">
      <c r="AA1520" s="123">
        <v>373.5</v>
      </c>
    </row>
    <row r="1521" spans="27:27" ht="15" x14ac:dyDescent="0.2">
      <c r="AA1521" s="123">
        <v>373.75</v>
      </c>
    </row>
    <row r="1522" spans="27:27" ht="15" x14ac:dyDescent="0.2">
      <c r="AA1522" s="123">
        <v>374</v>
      </c>
    </row>
    <row r="1523" spans="27:27" ht="15" x14ac:dyDescent="0.2">
      <c r="AA1523" s="123">
        <v>374.25</v>
      </c>
    </row>
    <row r="1524" spans="27:27" ht="15" x14ac:dyDescent="0.2">
      <c r="AA1524" s="123">
        <v>374.5</v>
      </c>
    </row>
    <row r="1525" spans="27:27" ht="15" x14ac:dyDescent="0.2">
      <c r="AA1525" s="123">
        <v>374.75</v>
      </c>
    </row>
    <row r="1526" spans="27:27" ht="15" x14ac:dyDescent="0.2">
      <c r="AA1526" s="123">
        <v>375</v>
      </c>
    </row>
    <row r="1527" spans="27:27" ht="15" x14ac:dyDescent="0.2">
      <c r="AA1527" s="123">
        <v>375.25</v>
      </c>
    </row>
    <row r="1528" spans="27:27" ht="15" x14ac:dyDescent="0.2">
      <c r="AA1528" s="123">
        <v>375.5</v>
      </c>
    </row>
    <row r="1529" spans="27:27" ht="15" x14ac:dyDescent="0.2">
      <c r="AA1529" s="123">
        <v>375.75</v>
      </c>
    </row>
    <row r="1530" spans="27:27" ht="15" x14ac:dyDescent="0.2">
      <c r="AA1530" s="123">
        <v>376</v>
      </c>
    </row>
    <row r="1531" spans="27:27" ht="15" x14ac:dyDescent="0.2">
      <c r="AA1531" s="123">
        <v>376.25</v>
      </c>
    </row>
    <row r="1532" spans="27:27" ht="15" x14ac:dyDescent="0.2">
      <c r="AA1532" s="123">
        <v>376.5</v>
      </c>
    </row>
    <row r="1533" spans="27:27" ht="15" x14ac:dyDescent="0.2">
      <c r="AA1533" s="123">
        <v>376.75</v>
      </c>
    </row>
    <row r="1534" spans="27:27" ht="15" x14ac:dyDescent="0.2">
      <c r="AA1534" s="123">
        <v>377</v>
      </c>
    </row>
    <row r="1535" spans="27:27" ht="15" x14ac:dyDescent="0.2">
      <c r="AA1535" s="123">
        <v>377.25</v>
      </c>
    </row>
    <row r="1536" spans="27:27" ht="15" x14ac:dyDescent="0.2">
      <c r="AA1536" s="123">
        <v>377.5</v>
      </c>
    </row>
    <row r="1537" spans="27:27" ht="15" x14ac:dyDescent="0.2">
      <c r="AA1537" s="123">
        <v>377.75</v>
      </c>
    </row>
    <row r="1538" spans="27:27" ht="15" x14ac:dyDescent="0.2">
      <c r="AA1538" s="123">
        <v>378</v>
      </c>
    </row>
    <row r="1539" spans="27:27" ht="15" x14ac:dyDescent="0.2">
      <c r="AA1539" s="123">
        <v>378.25</v>
      </c>
    </row>
    <row r="1540" spans="27:27" ht="15" x14ac:dyDescent="0.2">
      <c r="AA1540" s="123">
        <v>378.5</v>
      </c>
    </row>
    <row r="1541" spans="27:27" ht="15" x14ac:dyDescent="0.2">
      <c r="AA1541" s="123">
        <v>378.75</v>
      </c>
    </row>
    <row r="1542" spans="27:27" ht="15" x14ac:dyDescent="0.2">
      <c r="AA1542" s="123">
        <v>379</v>
      </c>
    </row>
    <row r="1543" spans="27:27" ht="15" x14ac:dyDescent="0.2">
      <c r="AA1543" s="123">
        <v>379.25</v>
      </c>
    </row>
    <row r="1544" spans="27:27" ht="15" x14ac:dyDescent="0.2">
      <c r="AA1544" s="123">
        <v>379.5</v>
      </c>
    </row>
    <row r="1545" spans="27:27" ht="15" x14ac:dyDescent="0.2">
      <c r="AA1545" s="123">
        <v>379.75</v>
      </c>
    </row>
    <row r="1546" spans="27:27" ht="15" x14ac:dyDescent="0.2">
      <c r="AA1546" s="123">
        <v>380</v>
      </c>
    </row>
    <row r="1547" spans="27:27" ht="15" x14ac:dyDescent="0.2">
      <c r="AA1547" s="123">
        <v>380.25</v>
      </c>
    </row>
    <row r="1548" spans="27:27" ht="15" x14ac:dyDescent="0.2">
      <c r="AA1548" s="123">
        <v>380.5</v>
      </c>
    </row>
    <row r="1549" spans="27:27" ht="15" x14ac:dyDescent="0.2">
      <c r="AA1549" s="123">
        <v>380.75</v>
      </c>
    </row>
    <row r="1550" spans="27:27" ht="15" x14ac:dyDescent="0.2">
      <c r="AA1550" s="123">
        <v>381</v>
      </c>
    </row>
    <row r="1551" spans="27:27" ht="15" x14ac:dyDescent="0.2">
      <c r="AA1551" s="123">
        <v>381.25</v>
      </c>
    </row>
    <row r="1552" spans="27:27" ht="15" x14ac:dyDescent="0.2">
      <c r="AA1552" s="123">
        <v>381.5</v>
      </c>
    </row>
    <row r="1553" spans="27:27" ht="15" x14ac:dyDescent="0.2">
      <c r="AA1553" s="123">
        <v>381.75</v>
      </c>
    </row>
    <row r="1554" spans="27:27" ht="15" x14ac:dyDescent="0.2">
      <c r="AA1554" s="123">
        <v>382</v>
      </c>
    </row>
    <row r="1555" spans="27:27" ht="15" x14ac:dyDescent="0.2">
      <c r="AA1555" s="123">
        <v>382.25</v>
      </c>
    </row>
    <row r="1556" spans="27:27" ht="15" x14ac:dyDescent="0.2">
      <c r="AA1556" s="123">
        <v>382.5</v>
      </c>
    </row>
    <row r="1557" spans="27:27" ht="15" x14ac:dyDescent="0.2">
      <c r="AA1557" s="123">
        <v>382.75</v>
      </c>
    </row>
    <row r="1558" spans="27:27" ht="15" x14ac:dyDescent="0.2">
      <c r="AA1558" s="123">
        <v>383</v>
      </c>
    </row>
    <row r="1559" spans="27:27" ht="15" x14ac:dyDescent="0.2">
      <c r="AA1559" s="123">
        <v>383.25</v>
      </c>
    </row>
    <row r="1560" spans="27:27" ht="15" x14ac:dyDescent="0.2">
      <c r="AA1560" s="123">
        <v>383.5</v>
      </c>
    </row>
    <row r="1561" spans="27:27" ht="15" x14ac:dyDescent="0.2">
      <c r="AA1561" s="123">
        <v>383.75</v>
      </c>
    </row>
    <row r="1562" spans="27:27" ht="15" x14ac:dyDescent="0.2">
      <c r="AA1562" s="123">
        <v>384</v>
      </c>
    </row>
    <row r="1563" spans="27:27" ht="15" x14ac:dyDescent="0.2">
      <c r="AA1563" s="123">
        <v>384.25</v>
      </c>
    </row>
    <row r="1564" spans="27:27" ht="15" x14ac:dyDescent="0.2">
      <c r="AA1564" s="123">
        <v>384.5</v>
      </c>
    </row>
    <row r="1565" spans="27:27" ht="15" x14ac:dyDescent="0.2">
      <c r="AA1565" s="123">
        <v>384.75</v>
      </c>
    </row>
    <row r="1566" spans="27:27" ht="15" x14ac:dyDescent="0.2">
      <c r="AA1566" s="123">
        <v>385</v>
      </c>
    </row>
    <row r="1567" spans="27:27" ht="15" x14ac:dyDescent="0.2">
      <c r="AA1567" s="123">
        <v>385.25</v>
      </c>
    </row>
    <row r="1568" spans="27:27" ht="15" x14ac:dyDescent="0.2">
      <c r="AA1568" s="123">
        <v>385.5</v>
      </c>
    </row>
    <row r="1569" spans="27:27" ht="15" x14ac:dyDescent="0.2">
      <c r="AA1569" s="123">
        <v>385.75</v>
      </c>
    </row>
    <row r="1570" spans="27:27" ht="15" x14ac:dyDescent="0.2">
      <c r="AA1570" s="123">
        <v>386</v>
      </c>
    </row>
    <row r="1571" spans="27:27" ht="15" x14ac:dyDescent="0.2">
      <c r="AA1571" s="123">
        <v>386.25</v>
      </c>
    </row>
    <row r="1572" spans="27:27" ht="15" x14ac:dyDescent="0.2">
      <c r="AA1572" s="123">
        <v>386.5</v>
      </c>
    </row>
    <row r="1573" spans="27:27" ht="15" x14ac:dyDescent="0.2">
      <c r="AA1573" s="123">
        <v>386.75</v>
      </c>
    </row>
    <row r="1574" spans="27:27" ht="15" x14ac:dyDescent="0.2">
      <c r="AA1574" s="123">
        <v>387</v>
      </c>
    </row>
    <row r="1575" spans="27:27" ht="15" x14ac:dyDescent="0.2">
      <c r="AA1575" s="123">
        <v>387.25</v>
      </c>
    </row>
    <row r="1576" spans="27:27" ht="15" x14ac:dyDescent="0.2">
      <c r="AA1576" s="123">
        <v>387.5</v>
      </c>
    </row>
    <row r="1577" spans="27:27" ht="15" x14ac:dyDescent="0.2">
      <c r="AA1577" s="123">
        <v>387.75</v>
      </c>
    </row>
    <row r="1578" spans="27:27" ht="15" x14ac:dyDescent="0.2">
      <c r="AA1578" s="123">
        <v>388</v>
      </c>
    </row>
    <row r="1579" spans="27:27" ht="15" x14ac:dyDescent="0.2">
      <c r="AA1579" s="123">
        <v>388.25</v>
      </c>
    </row>
    <row r="1580" spans="27:27" ht="15" x14ac:dyDescent="0.2">
      <c r="AA1580" s="123">
        <v>388.5</v>
      </c>
    </row>
    <row r="1581" spans="27:27" ht="15" x14ac:dyDescent="0.2">
      <c r="AA1581" s="123">
        <v>388.75</v>
      </c>
    </row>
    <row r="1582" spans="27:27" ht="15" x14ac:dyDescent="0.2">
      <c r="AA1582" s="123">
        <v>389</v>
      </c>
    </row>
    <row r="1583" spans="27:27" ht="15" x14ac:dyDescent="0.2">
      <c r="AA1583" s="123">
        <v>389.25</v>
      </c>
    </row>
    <row r="1584" spans="27:27" ht="15" x14ac:dyDescent="0.2">
      <c r="AA1584" s="123">
        <v>389.5</v>
      </c>
    </row>
    <row r="1585" spans="27:27" ht="15" x14ac:dyDescent="0.2">
      <c r="AA1585" s="123">
        <v>389.75</v>
      </c>
    </row>
    <row r="1586" spans="27:27" ht="15" x14ac:dyDescent="0.2">
      <c r="AA1586" s="123">
        <v>390</v>
      </c>
    </row>
    <row r="1587" spans="27:27" ht="15" x14ac:dyDescent="0.2">
      <c r="AA1587" s="123">
        <v>390.25</v>
      </c>
    </row>
    <row r="1588" spans="27:27" ht="15" x14ac:dyDescent="0.2">
      <c r="AA1588" s="123">
        <v>390.5</v>
      </c>
    </row>
    <row r="1589" spans="27:27" ht="15" x14ac:dyDescent="0.2">
      <c r="AA1589" s="123">
        <v>390.75</v>
      </c>
    </row>
    <row r="1590" spans="27:27" ht="15" x14ac:dyDescent="0.2">
      <c r="AA1590" s="123">
        <v>391</v>
      </c>
    </row>
    <row r="1591" spans="27:27" ht="15" x14ac:dyDescent="0.2">
      <c r="AA1591" s="123">
        <v>391.25</v>
      </c>
    </row>
    <row r="1592" spans="27:27" ht="15" x14ac:dyDescent="0.2">
      <c r="AA1592" s="123">
        <v>391.5</v>
      </c>
    </row>
    <row r="1593" spans="27:27" ht="15" x14ac:dyDescent="0.2">
      <c r="AA1593" s="123">
        <v>391.75</v>
      </c>
    </row>
    <row r="1594" spans="27:27" ht="15" x14ac:dyDescent="0.2">
      <c r="AA1594" s="123">
        <v>392</v>
      </c>
    </row>
    <row r="1595" spans="27:27" ht="15" x14ac:dyDescent="0.2">
      <c r="AA1595" s="123">
        <v>392.25</v>
      </c>
    </row>
    <row r="1596" spans="27:27" ht="15" x14ac:dyDescent="0.2">
      <c r="AA1596" s="123">
        <v>392.5</v>
      </c>
    </row>
    <row r="1597" spans="27:27" ht="15" x14ac:dyDescent="0.2">
      <c r="AA1597" s="123">
        <v>392.75</v>
      </c>
    </row>
    <row r="1598" spans="27:27" ht="15" x14ac:dyDescent="0.2">
      <c r="AA1598" s="123">
        <v>393</v>
      </c>
    </row>
    <row r="1599" spans="27:27" ht="15" x14ac:dyDescent="0.2">
      <c r="AA1599" s="123">
        <v>393.25</v>
      </c>
    </row>
    <row r="1600" spans="27:27" ht="15" x14ac:dyDescent="0.2">
      <c r="AA1600" s="123">
        <v>393.5</v>
      </c>
    </row>
    <row r="1601" spans="27:27" ht="15" x14ac:dyDescent="0.2">
      <c r="AA1601" s="123">
        <v>393.75</v>
      </c>
    </row>
    <row r="1602" spans="27:27" ht="15" x14ac:dyDescent="0.2">
      <c r="AA1602" s="123">
        <v>394</v>
      </c>
    </row>
    <row r="1603" spans="27:27" ht="15" x14ac:dyDescent="0.2">
      <c r="AA1603" s="123">
        <v>394.25</v>
      </c>
    </row>
    <row r="1604" spans="27:27" ht="15" x14ac:dyDescent="0.2">
      <c r="AA1604" s="123">
        <v>394.5</v>
      </c>
    </row>
    <row r="1605" spans="27:27" ht="15" x14ac:dyDescent="0.2">
      <c r="AA1605" s="123">
        <v>394.75</v>
      </c>
    </row>
    <row r="1606" spans="27:27" ht="15" x14ac:dyDescent="0.2">
      <c r="AA1606" s="123">
        <v>395</v>
      </c>
    </row>
    <row r="1607" spans="27:27" ht="15" x14ac:dyDescent="0.2">
      <c r="AA1607" s="123">
        <v>395.25</v>
      </c>
    </row>
    <row r="1608" spans="27:27" ht="15" x14ac:dyDescent="0.2">
      <c r="AA1608" s="123">
        <v>395.5</v>
      </c>
    </row>
    <row r="1609" spans="27:27" ht="15" x14ac:dyDescent="0.2">
      <c r="AA1609" s="123">
        <v>395.75</v>
      </c>
    </row>
    <row r="1610" spans="27:27" ht="15" x14ac:dyDescent="0.2">
      <c r="AA1610" s="123">
        <v>396</v>
      </c>
    </row>
    <row r="1611" spans="27:27" ht="15" x14ac:dyDescent="0.2">
      <c r="AA1611" s="123">
        <v>396.25</v>
      </c>
    </row>
    <row r="1612" spans="27:27" ht="15" x14ac:dyDescent="0.2">
      <c r="AA1612" s="123">
        <v>396.5</v>
      </c>
    </row>
    <row r="1613" spans="27:27" ht="15" x14ac:dyDescent="0.2">
      <c r="AA1613" s="123">
        <v>396.75</v>
      </c>
    </row>
    <row r="1614" spans="27:27" ht="15" x14ac:dyDescent="0.2">
      <c r="AA1614" s="123">
        <v>397</v>
      </c>
    </row>
    <row r="1615" spans="27:27" ht="15" x14ac:dyDescent="0.2">
      <c r="AA1615" s="123">
        <v>397.25</v>
      </c>
    </row>
    <row r="1616" spans="27:27" ht="15" x14ac:dyDescent="0.2">
      <c r="AA1616" s="123">
        <v>397.5</v>
      </c>
    </row>
    <row r="1617" spans="27:27" ht="15" x14ac:dyDescent="0.2">
      <c r="AA1617" s="123">
        <v>397.75</v>
      </c>
    </row>
    <row r="1618" spans="27:27" ht="15" x14ac:dyDescent="0.2">
      <c r="AA1618" s="123">
        <v>398</v>
      </c>
    </row>
    <row r="1619" spans="27:27" ht="15" x14ac:dyDescent="0.2">
      <c r="AA1619" s="123">
        <v>398.25</v>
      </c>
    </row>
    <row r="1620" spans="27:27" ht="15" x14ac:dyDescent="0.2">
      <c r="AA1620" s="123">
        <v>398.5</v>
      </c>
    </row>
    <row r="1621" spans="27:27" ht="15" x14ac:dyDescent="0.2">
      <c r="AA1621" s="123">
        <v>398.75</v>
      </c>
    </row>
    <row r="1622" spans="27:27" ht="15" x14ac:dyDescent="0.2">
      <c r="AA1622" s="123">
        <v>399</v>
      </c>
    </row>
    <row r="1623" spans="27:27" ht="15" x14ac:dyDescent="0.2">
      <c r="AA1623" s="123">
        <v>399.25</v>
      </c>
    </row>
    <row r="1624" spans="27:27" ht="15" x14ac:dyDescent="0.2">
      <c r="AA1624" s="123">
        <v>399.5</v>
      </c>
    </row>
    <row r="1625" spans="27:27" ht="15" x14ac:dyDescent="0.2">
      <c r="AA1625" s="123">
        <v>399.75</v>
      </c>
    </row>
    <row r="1626" spans="27:27" ht="15" x14ac:dyDescent="0.2">
      <c r="AA1626" s="123">
        <v>400</v>
      </c>
    </row>
    <row r="1627" spans="27:27" ht="15" x14ac:dyDescent="0.2">
      <c r="AA1627" s="123">
        <v>400.25</v>
      </c>
    </row>
    <row r="1628" spans="27:27" ht="15" x14ac:dyDescent="0.2">
      <c r="AA1628" s="123">
        <v>400.5</v>
      </c>
    </row>
    <row r="1629" spans="27:27" ht="15" x14ac:dyDescent="0.2">
      <c r="AA1629" s="123">
        <v>400.75</v>
      </c>
    </row>
    <row r="1630" spans="27:27" ht="15" x14ac:dyDescent="0.2">
      <c r="AA1630" s="123">
        <v>401</v>
      </c>
    </row>
    <row r="1631" spans="27:27" ht="15" x14ac:dyDescent="0.2">
      <c r="AA1631" s="123">
        <v>401.25</v>
      </c>
    </row>
    <row r="1632" spans="27:27" ht="15" x14ac:dyDescent="0.2">
      <c r="AA1632" s="123">
        <v>401.5</v>
      </c>
    </row>
    <row r="1633" spans="27:27" ht="15" x14ac:dyDescent="0.2">
      <c r="AA1633" s="123">
        <v>401.75</v>
      </c>
    </row>
    <row r="1634" spans="27:27" ht="15" x14ac:dyDescent="0.2">
      <c r="AA1634" s="123">
        <v>402</v>
      </c>
    </row>
    <row r="1635" spans="27:27" ht="15" x14ac:dyDescent="0.2">
      <c r="AA1635" s="123">
        <v>402.25</v>
      </c>
    </row>
    <row r="1636" spans="27:27" ht="15" x14ac:dyDescent="0.2">
      <c r="AA1636" s="123">
        <v>402.5</v>
      </c>
    </row>
    <row r="1637" spans="27:27" ht="15" x14ac:dyDescent="0.2">
      <c r="AA1637" s="123">
        <v>402.75</v>
      </c>
    </row>
    <row r="1638" spans="27:27" ht="15" x14ac:dyDescent="0.2">
      <c r="AA1638" s="123">
        <v>403</v>
      </c>
    </row>
    <row r="1639" spans="27:27" ht="15" x14ac:dyDescent="0.2">
      <c r="AA1639" s="123">
        <v>403.25</v>
      </c>
    </row>
    <row r="1640" spans="27:27" ht="15" x14ac:dyDescent="0.2">
      <c r="AA1640" s="123">
        <v>403.5</v>
      </c>
    </row>
    <row r="1641" spans="27:27" ht="15" x14ac:dyDescent="0.2">
      <c r="AA1641" s="123">
        <v>403.75</v>
      </c>
    </row>
    <row r="1642" spans="27:27" ht="15" x14ac:dyDescent="0.2">
      <c r="AA1642" s="123">
        <v>404</v>
      </c>
    </row>
    <row r="1643" spans="27:27" ht="15" x14ac:dyDescent="0.2">
      <c r="AA1643" s="123">
        <v>404.25</v>
      </c>
    </row>
    <row r="1644" spans="27:27" ht="15" x14ac:dyDescent="0.2">
      <c r="AA1644" s="123">
        <v>404.5</v>
      </c>
    </row>
    <row r="1645" spans="27:27" ht="15" x14ac:dyDescent="0.2">
      <c r="AA1645" s="123">
        <v>404.75</v>
      </c>
    </row>
    <row r="1646" spans="27:27" ht="15" x14ac:dyDescent="0.2">
      <c r="AA1646" s="123">
        <v>405</v>
      </c>
    </row>
    <row r="1647" spans="27:27" ht="15" x14ac:dyDescent="0.2">
      <c r="AA1647" s="123">
        <v>405.25</v>
      </c>
    </row>
    <row r="1648" spans="27:27" ht="15" x14ac:dyDescent="0.2">
      <c r="AA1648" s="123">
        <v>405.5</v>
      </c>
    </row>
    <row r="1649" spans="27:27" ht="15" x14ac:dyDescent="0.2">
      <c r="AA1649" s="123">
        <v>405.75</v>
      </c>
    </row>
    <row r="1650" spans="27:27" ht="15" x14ac:dyDescent="0.2">
      <c r="AA1650" s="123">
        <v>406</v>
      </c>
    </row>
    <row r="1651" spans="27:27" ht="15" x14ac:dyDescent="0.2">
      <c r="AA1651" s="123">
        <v>406.25</v>
      </c>
    </row>
    <row r="1652" spans="27:27" ht="15" x14ac:dyDescent="0.2">
      <c r="AA1652" s="123">
        <v>406.5</v>
      </c>
    </row>
    <row r="1653" spans="27:27" ht="15" x14ac:dyDescent="0.2">
      <c r="AA1653" s="123">
        <v>406.75</v>
      </c>
    </row>
    <row r="1654" spans="27:27" ht="15" x14ac:dyDescent="0.2">
      <c r="AA1654" s="123">
        <v>407</v>
      </c>
    </row>
    <row r="1655" spans="27:27" ht="15" x14ac:dyDescent="0.2">
      <c r="AA1655" s="123">
        <v>407.25</v>
      </c>
    </row>
    <row r="1656" spans="27:27" ht="15" x14ac:dyDescent="0.2">
      <c r="AA1656" s="123">
        <v>407.5</v>
      </c>
    </row>
    <row r="1657" spans="27:27" ht="15" x14ac:dyDescent="0.2">
      <c r="AA1657" s="123">
        <v>407.75</v>
      </c>
    </row>
    <row r="1658" spans="27:27" ht="15" x14ac:dyDescent="0.2">
      <c r="AA1658" s="123">
        <v>408</v>
      </c>
    </row>
    <row r="1659" spans="27:27" ht="15" x14ac:dyDescent="0.2">
      <c r="AA1659" s="123">
        <v>408.25</v>
      </c>
    </row>
    <row r="1660" spans="27:27" ht="15" x14ac:dyDescent="0.2">
      <c r="AA1660" s="123">
        <v>408.5</v>
      </c>
    </row>
    <row r="1661" spans="27:27" ht="15" x14ac:dyDescent="0.2">
      <c r="AA1661" s="123">
        <v>408.75</v>
      </c>
    </row>
    <row r="1662" spans="27:27" ht="15" x14ac:dyDescent="0.2">
      <c r="AA1662" s="123">
        <v>409</v>
      </c>
    </row>
    <row r="1663" spans="27:27" ht="15" x14ac:dyDescent="0.2">
      <c r="AA1663" s="123">
        <v>409.25</v>
      </c>
    </row>
    <row r="1664" spans="27:27" ht="15" x14ac:dyDescent="0.2">
      <c r="AA1664" s="123">
        <v>409.5</v>
      </c>
    </row>
    <row r="1665" spans="27:27" ht="15" x14ac:dyDescent="0.2">
      <c r="AA1665" s="123">
        <v>409.75</v>
      </c>
    </row>
    <row r="1666" spans="27:27" ht="15" x14ac:dyDescent="0.2">
      <c r="AA1666" s="123">
        <v>410</v>
      </c>
    </row>
    <row r="1667" spans="27:27" ht="15" x14ac:dyDescent="0.2">
      <c r="AA1667" s="123">
        <v>410.25</v>
      </c>
    </row>
    <row r="1668" spans="27:27" ht="15" x14ac:dyDescent="0.2">
      <c r="AA1668" s="123">
        <v>410.5</v>
      </c>
    </row>
    <row r="1669" spans="27:27" ht="15" x14ac:dyDescent="0.2">
      <c r="AA1669" s="123">
        <v>410.75</v>
      </c>
    </row>
    <row r="1670" spans="27:27" ht="15" x14ac:dyDescent="0.2">
      <c r="AA1670" s="123">
        <v>411</v>
      </c>
    </row>
    <row r="1671" spans="27:27" ht="15" x14ac:dyDescent="0.2">
      <c r="AA1671" s="123">
        <v>411.25</v>
      </c>
    </row>
    <row r="1672" spans="27:27" ht="15" x14ac:dyDescent="0.2">
      <c r="AA1672" s="123">
        <v>411.5</v>
      </c>
    </row>
    <row r="1673" spans="27:27" ht="15" x14ac:dyDescent="0.2">
      <c r="AA1673" s="123">
        <v>411.75</v>
      </c>
    </row>
    <row r="1674" spans="27:27" ht="15" x14ac:dyDescent="0.2">
      <c r="AA1674" s="123">
        <v>412</v>
      </c>
    </row>
    <row r="1675" spans="27:27" ht="15" x14ac:dyDescent="0.2">
      <c r="AA1675" s="123">
        <v>412.25</v>
      </c>
    </row>
    <row r="1676" spans="27:27" ht="15" x14ac:dyDescent="0.2">
      <c r="AA1676" s="123">
        <v>412.5</v>
      </c>
    </row>
    <row r="1677" spans="27:27" ht="15" x14ac:dyDescent="0.2">
      <c r="AA1677" s="123">
        <v>412.75</v>
      </c>
    </row>
    <row r="1678" spans="27:27" ht="15" x14ac:dyDescent="0.2">
      <c r="AA1678" s="123">
        <v>413</v>
      </c>
    </row>
    <row r="1679" spans="27:27" ht="15" x14ac:dyDescent="0.2">
      <c r="AA1679" s="123">
        <v>413.25</v>
      </c>
    </row>
    <row r="1680" spans="27:27" ht="15" x14ac:dyDescent="0.2">
      <c r="AA1680" s="123">
        <v>413.5</v>
      </c>
    </row>
    <row r="1681" spans="27:27" ht="15" x14ac:dyDescent="0.2">
      <c r="AA1681" s="123">
        <v>413.75</v>
      </c>
    </row>
    <row r="1682" spans="27:27" ht="15" x14ac:dyDescent="0.2">
      <c r="AA1682" s="123">
        <v>414</v>
      </c>
    </row>
    <row r="1683" spans="27:27" ht="15" x14ac:dyDescent="0.2">
      <c r="AA1683" s="123">
        <v>414.25</v>
      </c>
    </row>
    <row r="1684" spans="27:27" ht="15" x14ac:dyDescent="0.2">
      <c r="AA1684" s="123">
        <v>414.5</v>
      </c>
    </row>
    <row r="1685" spans="27:27" ht="15" x14ac:dyDescent="0.2">
      <c r="AA1685" s="123">
        <v>414.75</v>
      </c>
    </row>
    <row r="1686" spans="27:27" ht="15" x14ac:dyDescent="0.2">
      <c r="AA1686" s="123">
        <v>415</v>
      </c>
    </row>
    <row r="1687" spans="27:27" ht="15" x14ac:dyDescent="0.2">
      <c r="AA1687" s="123">
        <v>415.25</v>
      </c>
    </row>
    <row r="1688" spans="27:27" ht="15" x14ac:dyDescent="0.2">
      <c r="AA1688" s="123">
        <v>415.5</v>
      </c>
    </row>
    <row r="1689" spans="27:27" ht="15" x14ac:dyDescent="0.2">
      <c r="AA1689" s="123">
        <v>415.75</v>
      </c>
    </row>
    <row r="1690" spans="27:27" ht="15" x14ac:dyDescent="0.2">
      <c r="AA1690" s="123">
        <v>416</v>
      </c>
    </row>
    <row r="1691" spans="27:27" ht="15" x14ac:dyDescent="0.2">
      <c r="AA1691" s="123">
        <v>416.25</v>
      </c>
    </row>
    <row r="1692" spans="27:27" ht="15" x14ac:dyDescent="0.2">
      <c r="AA1692" s="123">
        <v>416.5</v>
      </c>
    </row>
    <row r="1693" spans="27:27" ht="15" x14ac:dyDescent="0.2">
      <c r="AA1693" s="123">
        <v>416.75</v>
      </c>
    </row>
    <row r="1694" spans="27:27" ht="15" x14ac:dyDescent="0.2">
      <c r="AA1694" s="123">
        <v>417</v>
      </c>
    </row>
    <row r="1695" spans="27:27" ht="15" x14ac:dyDescent="0.2">
      <c r="AA1695" s="123">
        <v>417.25</v>
      </c>
    </row>
    <row r="1696" spans="27:27" ht="15" x14ac:dyDescent="0.2">
      <c r="AA1696" s="123">
        <v>417.5</v>
      </c>
    </row>
    <row r="1697" spans="27:27" ht="15" x14ac:dyDescent="0.2">
      <c r="AA1697" s="123">
        <v>417.75</v>
      </c>
    </row>
    <row r="1698" spans="27:27" ht="15" x14ac:dyDescent="0.2">
      <c r="AA1698" s="123">
        <v>418</v>
      </c>
    </row>
    <row r="1699" spans="27:27" ht="15" x14ac:dyDescent="0.2">
      <c r="AA1699" s="123">
        <v>418.25</v>
      </c>
    </row>
    <row r="1700" spans="27:27" ht="15" x14ac:dyDescent="0.2">
      <c r="AA1700" s="123">
        <v>418.5</v>
      </c>
    </row>
    <row r="1701" spans="27:27" ht="15" x14ac:dyDescent="0.2">
      <c r="AA1701" s="123">
        <v>418.75</v>
      </c>
    </row>
    <row r="1702" spans="27:27" ht="15" x14ac:dyDescent="0.2">
      <c r="AA1702" s="123">
        <v>419</v>
      </c>
    </row>
    <row r="1703" spans="27:27" ht="15" x14ac:dyDescent="0.2">
      <c r="AA1703" s="123">
        <v>419.25</v>
      </c>
    </row>
    <row r="1704" spans="27:27" ht="15" x14ac:dyDescent="0.2">
      <c r="AA1704" s="123">
        <v>419.5</v>
      </c>
    </row>
    <row r="1705" spans="27:27" ht="15" x14ac:dyDescent="0.2">
      <c r="AA1705" s="123">
        <v>419.75</v>
      </c>
    </row>
    <row r="1706" spans="27:27" ht="15" x14ac:dyDescent="0.2">
      <c r="AA1706" s="123">
        <v>420</v>
      </c>
    </row>
    <row r="1707" spans="27:27" ht="15" x14ac:dyDescent="0.2">
      <c r="AA1707" s="123">
        <v>420.25</v>
      </c>
    </row>
    <row r="1708" spans="27:27" ht="15" x14ac:dyDescent="0.2">
      <c r="AA1708" s="123">
        <v>420.5</v>
      </c>
    </row>
    <row r="1709" spans="27:27" ht="15" x14ac:dyDescent="0.2">
      <c r="AA1709" s="123">
        <v>420.75</v>
      </c>
    </row>
    <row r="1710" spans="27:27" ht="15" x14ac:dyDescent="0.2">
      <c r="AA1710" s="123">
        <v>421</v>
      </c>
    </row>
    <row r="1711" spans="27:27" ht="15" x14ac:dyDescent="0.2">
      <c r="AA1711" s="123">
        <v>421.25</v>
      </c>
    </row>
    <row r="1712" spans="27:27" ht="15" x14ac:dyDescent="0.2">
      <c r="AA1712" s="123">
        <v>421.5</v>
      </c>
    </row>
    <row r="1713" spans="27:27" ht="15" x14ac:dyDescent="0.2">
      <c r="AA1713" s="123">
        <v>421.75</v>
      </c>
    </row>
    <row r="1714" spans="27:27" ht="15" x14ac:dyDescent="0.2">
      <c r="AA1714" s="123">
        <v>422</v>
      </c>
    </row>
    <row r="1715" spans="27:27" ht="15" x14ac:dyDescent="0.2">
      <c r="AA1715" s="123">
        <v>422.25</v>
      </c>
    </row>
    <row r="1716" spans="27:27" ht="15" x14ac:dyDescent="0.2">
      <c r="AA1716" s="123">
        <v>422.5</v>
      </c>
    </row>
    <row r="1717" spans="27:27" ht="15" x14ac:dyDescent="0.2">
      <c r="AA1717" s="123">
        <v>422.75</v>
      </c>
    </row>
    <row r="1718" spans="27:27" ht="15" x14ac:dyDescent="0.2">
      <c r="AA1718" s="123">
        <v>423</v>
      </c>
    </row>
    <row r="1719" spans="27:27" ht="15" x14ac:dyDescent="0.2">
      <c r="AA1719" s="123">
        <v>423.25</v>
      </c>
    </row>
    <row r="1720" spans="27:27" ht="15" x14ac:dyDescent="0.2">
      <c r="AA1720" s="123">
        <v>423.5</v>
      </c>
    </row>
    <row r="1721" spans="27:27" ht="15" x14ac:dyDescent="0.2">
      <c r="AA1721" s="123">
        <v>423.75</v>
      </c>
    </row>
    <row r="1722" spans="27:27" ht="15" x14ac:dyDescent="0.2">
      <c r="AA1722" s="123">
        <v>424</v>
      </c>
    </row>
    <row r="1723" spans="27:27" ht="15" x14ac:dyDescent="0.2">
      <c r="AA1723" s="123">
        <v>424.25</v>
      </c>
    </row>
    <row r="1724" spans="27:27" ht="15" x14ac:dyDescent="0.2">
      <c r="AA1724" s="123">
        <v>424.5</v>
      </c>
    </row>
    <row r="1725" spans="27:27" ht="15" x14ac:dyDescent="0.2">
      <c r="AA1725" s="123">
        <v>424.75</v>
      </c>
    </row>
    <row r="1726" spans="27:27" ht="15" x14ac:dyDescent="0.2">
      <c r="AA1726" s="123">
        <v>425</v>
      </c>
    </row>
    <row r="1727" spans="27:27" ht="15" x14ac:dyDescent="0.2">
      <c r="AA1727" s="123">
        <v>425.25</v>
      </c>
    </row>
    <row r="1728" spans="27:27" ht="15" x14ac:dyDescent="0.2">
      <c r="AA1728" s="123">
        <v>425.5</v>
      </c>
    </row>
    <row r="1729" spans="27:27" ht="15" x14ac:dyDescent="0.2">
      <c r="AA1729" s="123">
        <v>425.75</v>
      </c>
    </row>
    <row r="1730" spans="27:27" ht="15" x14ac:dyDescent="0.2">
      <c r="AA1730" s="123">
        <v>426</v>
      </c>
    </row>
    <row r="1731" spans="27:27" ht="15" x14ac:dyDescent="0.2">
      <c r="AA1731" s="123">
        <v>426.25</v>
      </c>
    </row>
    <row r="1732" spans="27:27" ht="15" x14ac:dyDescent="0.2">
      <c r="AA1732" s="123">
        <v>426.5</v>
      </c>
    </row>
    <row r="1733" spans="27:27" ht="15" x14ac:dyDescent="0.2">
      <c r="AA1733" s="123">
        <v>426.75</v>
      </c>
    </row>
    <row r="1734" spans="27:27" ht="15" x14ac:dyDescent="0.2">
      <c r="AA1734" s="123">
        <v>427</v>
      </c>
    </row>
    <row r="1735" spans="27:27" ht="15" x14ac:dyDescent="0.2">
      <c r="AA1735" s="123">
        <v>427.25</v>
      </c>
    </row>
    <row r="1736" spans="27:27" ht="15" x14ac:dyDescent="0.2">
      <c r="AA1736" s="123">
        <v>427.5</v>
      </c>
    </row>
    <row r="1737" spans="27:27" ht="15" x14ac:dyDescent="0.2">
      <c r="AA1737" s="123">
        <v>427.75</v>
      </c>
    </row>
    <row r="1738" spans="27:27" ht="15" x14ac:dyDescent="0.2">
      <c r="AA1738" s="123">
        <v>428</v>
      </c>
    </row>
    <row r="1739" spans="27:27" ht="15" x14ac:dyDescent="0.2">
      <c r="AA1739" s="123">
        <v>428.25</v>
      </c>
    </row>
    <row r="1740" spans="27:27" ht="15" x14ac:dyDescent="0.2">
      <c r="AA1740" s="123">
        <v>428.5</v>
      </c>
    </row>
    <row r="1741" spans="27:27" ht="15" x14ac:dyDescent="0.2">
      <c r="AA1741" s="123">
        <v>428.75</v>
      </c>
    </row>
    <row r="1742" spans="27:27" ht="15" x14ac:dyDescent="0.2">
      <c r="AA1742" s="123">
        <v>429</v>
      </c>
    </row>
    <row r="1743" spans="27:27" ht="15" x14ac:dyDescent="0.2">
      <c r="AA1743" s="123">
        <v>429.25</v>
      </c>
    </row>
    <row r="1744" spans="27:27" ht="15" x14ac:dyDescent="0.2">
      <c r="AA1744" s="123">
        <v>429.5</v>
      </c>
    </row>
    <row r="1745" spans="27:27" ht="15" x14ac:dyDescent="0.2">
      <c r="AA1745" s="123">
        <v>429.75</v>
      </c>
    </row>
    <row r="1746" spans="27:27" ht="15" x14ac:dyDescent="0.2">
      <c r="AA1746" s="123">
        <v>430</v>
      </c>
    </row>
    <row r="1747" spans="27:27" ht="15" x14ac:dyDescent="0.2">
      <c r="AA1747" s="123">
        <v>430.25</v>
      </c>
    </row>
    <row r="1748" spans="27:27" ht="15" x14ac:dyDescent="0.2">
      <c r="AA1748" s="123">
        <v>430.5</v>
      </c>
    </row>
    <row r="1749" spans="27:27" ht="15" x14ac:dyDescent="0.2">
      <c r="AA1749" s="123">
        <v>430.75</v>
      </c>
    </row>
    <row r="1750" spans="27:27" ht="15" x14ac:dyDescent="0.2">
      <c r="AA1750" s="123">
        <v>431</v>
      </c>
    </row>
    <row r="1751" spans="27:27" ht="15" x14ac:dyDescent="0.2">
      <c r="AA1751" s="123">
        <v>431.25</v>
      </c>
    </row>
    <row r="1752" spans="27:27" ht="15" x14ac:dyDescent="0.2">
      <c r="AA1752" s="123">
        <v>431.5</v>
      </c>
    </row>
    <row r="1753" spans="27:27" ht="15" x14ac:dyDescent="0.2">
      <c r="AA1753" s="123">
        <v>431.75</v>
      </c>
    </row>
    <row r="1754" spans="27:27" ht="15" x14ac:dyDescent="0.2">
      <c r="AA1754" s="123">
        <v>432</v>
      </c>
    </row>
    <row r="1755" spans="27:27" ht="15" x14ac:dyDescent="0.2">
      <c r="AA1755" s="123">
        <v>432.25</v>
      </c>
    </row>
    <row r="1756" spans="27:27" ht="15" x14ac:dyDescent="0.2">
      <c r="AA1756" s="123">
        <v>432.5</v>
      </c>
    </row>
    <row r="1757" spans="27:27" ht="15" x14ac:dyDescent="0.2">
      <c r="AA1757" s="123">
        <v>432.75</v>
      </c>
    </row>
    <row r="1758" spans="27:27" ht="15" x14ac:dyDescent="0.2">
      <c r="AA1758" s="123">
        <v>433</v>
      </c>
    </row>
    <row r="1759" spans="27:27" ht="15" x14ac:dyDescent="0.2">
      <c r="AA1759" s="123">
        <v>433.25</v>
      </c>
    </row>
    <row r="1760" spans="27:27" ht="15" x14ac:dyDescent="0.2">
      <c r="AA1760" s="123">
        <v>433.5</v>
      </c>
    </row>
    <row r="1761" spans="27:27" ht="15" x14ac:dyDescent="0.2">
      <c r="AA1761" s="123">
        <v>433.75</v>
      </c>
    </row>
    <row r="1762" spans="27:27" ht="15" x14ac:dyDescent="0.2">
      <c r="AA1762" s="123">
        <v>434</v>
      </c>
    </row>
    <row r="1763" spans="27:27" ht="15" x14ac:dyDescent="0.2">
      <c r="AA1763" s="123">
        <v>434.25</v>
      </c>
    </row>
    <row r="1764" spans="27:27" ht="15" x14ac:dyDescent="0.2">
      <c r="AA1764" s="123">
        <v>434.5</v>
      </c>
    </row>
    <row r="1765" spans="27:27" ht="15" x14ac:dyDescent="0.2">
      <c r="AA1765" s="123">
        <v>434.75</v>
      </c>
    </row>
    <row r="1766" spans="27:27" ht="15" x14ac:dyDescent="0.2">
      <c r="AA1766" s="123">
        <v>435</v>
      </c>
    </row>
    <row r="1767" spans="27:27" ht="15" x14ac:dyDescent="0.2">
      <c r="AA1767" s="123">
        <v>435.25</v>
      </c>
    </row>
    <row r="1768" spans="27:27" ht="15" x14ac:dyDescent="0.2">
      <c r="AA1768" s="123">
        <v>435.5</v>
      </c>
    </row>
    <row r="1769" spans="27:27" ht="15" x14ac:dyDescent="0.2">
      <c r="AA1769" s="123">
        <v>435.75</v>
      </c>
    </row>
    <row r="1770" spans="27:27" ht="15" x14ac:dyDescent="0.2">
      <c r="AA1770" s="123">
        <v>436</v>
      </c>
    </row>
    <row r="1771" spans="27:27" ht="15" x14ac:dyDescent="0.2">
      <c r="AA1771" s="123">
        <v>436.25</v>
      </c>
    </row>
    <row r="1772" spans="27:27" ht="15" x14ac:dyDescent="0.2">
      <c r="AA1772" s="123">
        <v>436.5</v>
      </c>
    </row>
    <row r="1773" spans="27:27" ht="15" x14ac:dyDescent="0.2">
      <c r="AA1773" s="123">
        <v>436.75</v>
      </c>
    </row>
    <row r="1774" spans="27:27" ht="15" x14ac:dyDescent="0.2">
      <c r="AA1774" s="123">
        <v>437</v>
      </c>
    </row>
    <row r="1775" spans="27:27" ht="15" x14ac:dyDescent="0.2">
      <c r="AA1775" s="123">
        <v>437.25</v>
      </c>
    </row>
    <row r="1776" spans="27:27" ht="15" x14ac:dyDescent="0.2">
      <c r="AA1776" s="123">
        <v>437.5</v>
      </c>
    </row>
    <row r="1777" spans="27:27" ht="15" x14ac:dyDescent="0.2">
      <c r="AA1777" s="123">
        <v>437.75</v>
      </c>
    </row>
    <row r="1778" spans="27:27" ht="15" x14ac:dyDescent="0.2">
      <c r="AA1778" s="123">
        <v>438</v>
      </c>
    </row>
    <row r="1779" spans="27:27" ht="15" x14ac:dyDescent="0.2">
      <c r="AA1779" s="123">
        <v>438.25</v>
      </c>
    </row>
    <row r="1780" spans="27:27" ht="15" x14ac:dyDescent="0.2">
      <c r="AA1780" s="123">
        <v>438.5</v>
      </c>
    </row>
    <row r="1781" spans="27:27" ht="15" x14ac:dyDescent="0.2">
      <c r="AA1781" s="123">
        <v>438.75</v>
      </c>
    </row>
    <row r="1782" spans="27:27" ht="15" x14ac:dyDescent="0.2">
      <c r="AA1782" s="123">
        <v>439</v>
      </c>
    </row>
    <row r="1783" spans="27:27" ht="15" x14ac:dyDescent="0.2">
      <c r="AA1783" s="123">
        <v>439.25</v>
      </c>
    </row>
    <row r="1784" spans="27:27" ht="15" x14ac:dyDescent="0.2">
      <c r="AA1784" s="123">
        <v>439.5</v>
      </c>
    </row>
    <row r="1785" spans="27:27" ht="15" x14ac:dyDescent="0.2">
      <c r="AA1785" s="123">
        <v>439.75</v>
      </c>
    </row>
    <row r="1786" spans="27:27" ht="15" x14ac:dyDescent="0.2">
      <c r="AA1786" s="123">
        <v>440</v>
      </c>
    </row>
    <row r="1787" spans="27:27" ht="15" x14ac:dyDescent="0.2">
      <c r="AA1787" s="123">
        <v>440.25</v>
      </c>
    </row>
    <row r="1788" spans="27:27" ht="15" x14ac:dyDescent="0.2">
      <c r="AA1788" s="123">
        <v>440.5</v>
      </c>
    </row>
    <row r="1789" spans="27:27" ht="15" x14ac:dyDescent="0.2">
      <c r="AA1789" s="123">
        <v>440.75</v>
      </c>
    </row>
    <row r="1790" spans="27:27" ht="15" x14ac:dyDescent="0.2">
      <c r="AA1790" s="123">
        <v>441</v>
      </c>
    </row>
    <row r="1791" spans="27:27" ht="15" x14ac:dyDescent="0.2">
      <c r="AA1791" s="123">
        <v>441.25</v>
      </c>
    </row>
    <row r="1792" spans="27:27" ht="15" x14ac:dyDescent="0.2">
      <c r="AA1792" s="123">
        <v>441.5</v>
      </c>
    </row>
    <row r="1793" spans="27:27" ht="15" x14ac:dyDescent="0.2">
      <c r="AA1793" s="123">
        <v>441.75</v>
      </c>
    </row>
    <row r="1794" spans="27:27" ht="15" x14ac:dyDescent="0.2">
      <c r="AA1794" s="123">
        <v>442</v>
      </c>
    </row>
    <row r="1795" spans="27:27" ht="15" x14ac:dyDescent="0.2">
      <c r="AA1795" s="123">
        <v>442.25</v>
      </c>
    </row>
    <row r="1796" spans="27:27" ht="15" x14ac:dyDescent="0.2">
      <c r="AA1796" s="123">
        <v>442.5</v>
      </c>
    </row>
    <row r="1797" spans="27:27" ht="15" x14ac:dyDescent="0.2">
      <c r="AA1797" s="123">
        <v>442.75</v>
      </c>
    </row>
    <row r="1798" spans="27:27" ht="15" x14ac:dyDescent="0.2">
      <c r="AA1798" s="123">
        <v>443</v>
      </c>
    </row>
    <row r="1799" spans="27:27" ht="15" x14ac:dyDescent="0.2">
      <c r="AA1799" s="123">
        <v>443.25</v>
      </c>
    </row>
    <row r="1800" spans="27:27" ht="15" x14ac:dyDescent="0.2">
      <c r="AA1800" s="123">
        <v>443.5</v>
      </c>
    </row>
    <row r="1801" spans="27:27" ht="15" x14ac:dyDescent="0.2">
      <c r="AA1801" s="123">
        <v>443.75</v>
      </c>
    </row>
    <row r="1802" spans="27:27" ht="15" x14ac:dyDescent="0.2">
      <c r="AA1802" s="123">
        <v>444</v>
      </c>
    </row>
    <row r="1803" spans="27:27" ht="15" x14ac:dyDescent="0.2">
      <c r="AA1803" s="123">
        <v>444.25</v>
      </c>
    </row>
    <row r="1804" spans="27:27" ht="15" x14ac:dyDescent="0.2">
      <c r="AA1804" s="123">
        <v>444.5</v>
      </c>
    </row>
    <row r="1805" spans="27:27" ht="15" x14ac:dyDescent="0.2">
      <c r="AA1805" s="123">
        <v>444.75</v>
      </c>
    </row>
    <row r="1806" spans="27:27" ht="15" x14ac:dyDescent="0.2">
      <c r="AA1806" s="123">
        <v>445</v>
      </c>
    </row>
    <row r="1807" spans="27:27" ht="15" x14ac:dyDescent="0.2">
      <c r="AA1807" s="123">
        <v>445.25</v>
      </c>
    </row>
    <row r="1808" spans="27:27" ht="15" x14ac:dyDescent="0.2">
      <c r="AA1808" s="123">
        <v>445.5</v>
      </c>
    </row>
    <row r="1809" spans="27:27" ht="15" x14ac:dyDescent="0.2">
      <c r="AA1809" s="123">
        <v>445.75</v>
      </c>
    </row>
    <row r="1810" spans="27:27" ht="15" x14ac:dyDescent="0.2">
      <c r="AA1810" s="123">
        <v>446</v>
      </c>
    </row>
    <row r="1811" spans="27:27" ht="15" x14ac:dyDescent="0.2">
      <c r="AA1811" s="123">
        <v>446.25</v>
      </c>
    </row>
    <row r="1812" spans="27:27" ht="15" x14ac:dyDescent="0.2">
      <c r="AA1812" s="123">
        <v>446.5</v>
      </c>
    </row>
    <row r="1813" spans="27:27" ht="15" x14ac:dyDescent="0.2">
      <c r="AA1813" s="123">
        <v>446.75</v>
      </c>
    </row>
    <row r="1814" spans="27:27" ht="15" x14ac:dyDescent="0.2">
      <c r="AA1814" s="123">
        <v>447</v>
      </c>
    </row>
    <row r="1815" spans="27:27" ht="15" x14ac:dyDescent="0.2">
      <c r="AA1815" s="123">
        <v>447.25</v>
      </c>
    </row>
    <row r="1816" spans="27:27" ht="15" x14ac:dyDescent="0.2">
      <c r="AA1816" s="123">
        <v>447.5</v>
      </c>
    </row>
    <row r="1817" spans="27:27" ht="15" x14ac:dyDescent="0.2">
      <c r="AA1817" s="123">
        <v>447.75</v>
      </c>
    </row>
    <row r="1818" spans="27:27" ht="15" x14ac:dyDescent="0.2">
      <c r="AA1818" s="123">
        <v>448</v>
      </c>
    </row>
    <row r="1819" spans="27:27" ht="15" x14ac:dyDescent="0.2">
      <c r="AA1819" s="123">
        <v>448.25</v>
      </c>
    </row>
    <row r="1820" spans="27:27" ht="15" x14ac:dyDescent="0.2">
      <c r="AA1820" s="123">
        <v>448.5</v>
      </c>
    </row>
    <row r="1821" spans="27:27" ht="15" x14ac:dyDescent="0.2">
      <c r="AA1821" s="123">
        <v>448.75</v>
      </c>
    </row>
    <row r="1822" spans="27:27" ht="15" x14ac:dyDescent="0.2">
      <c r="AA1822" s="123">
        <v>449</v>
      </c>
    </row>
    <row r="1823" spans="27:27" ht="15" x14ac:dyDescent="0.2">
      <c r="AA1823" s="123">
        <v>449.25</v>
      </c>
    </row>
    <row r="1824" spans="27:27" ht="15" x14ac:dyDescent="0.2">
      <c r="AA1824" s="123">
        <v>449.5</v>
      </c>
    </row>
    <row r="1825" spans="27:27" ht="15" x14ac:dyDescent="0.2">
      <c r="AA1825" s="123">
        <v>449.75</v>
      </c>
    </row>
    <row r="1826" spans="27:27" ht="15" x14ac:dyDescent="0.2">
      <c r="AA1826" s="123">
        <v>450</v>
      </c>
    </row>
    <row r="1827" spans="27:27" ht="15" x14ac:dyDescent="0.2">
      <c r="AA1827" s="123">
        <v>450.25</v>
      </c>
    </row>
    <row r="1828" spans="27:27" ht="15" x14ac:dyDescent="0.2">
      <c r="AA1828" s="123">
        <v>450.5</v>
      </c>
    </row>
    <row r="1829" spans="27:27" ht="15" x14ac:dyDescent="0.2">
      <c r="AA1829" s="123">
        <v>450.75</v>
      </c>
    </row>
    <row r="1830" spans="27:27" ht="15" x14ac:dyDescent="0.2">
      <c r="AA1830" s="123">
        <v>451</v>
      </c>
    </row>
    <row r="1831" spans="27:27" ht="15" x14ac:dyDescent="0.2">
      <c r="AA1831" s="123">
        <v>451.25</v>
      </c>
    </row>
    <row r="1832" spans="27:27" ht="15" x14ac:dyDescent="0.2">
      <c r="AA1832" s="123">
        <v>451.5</v>
      </c>
    </row>
    <row r="1833" spans="27:27" ht="15" x14ac:dyDescent="0.2">
      <c r="AA1833" s="123">
        <v>451.75</v>
      </c>
    </row>
    <row r="1834" spans="27:27" ht="15" x14ac:dyDescent="0.2">
      <c r="AA1834" s="123">
        <v>452</v>
      </c>
    </row>
    <row r="1835" spans="27:27" ht="15" x14ac:dyDescent="0.2">
      <c r="AA1835" s="123">
        <v>452.25</v>
      </c>
    </row>
    <row r="1836" spans="27:27" ht="15" x14ac:dyDescent="0.2">
      <c r="AA1836" s="123">
        <v>452.5</v>
      </c>
    </row>
    <row r="1837" spans="27:27" ht="15" x14ac:dyDescent="0.2">
      <c r="AA1837" s="123">
        <v>452.75</v>
      </c>
    </row>
    <row r="1838" spans="27:27" ht="15" x14ac:dyDescent="0.2">
      <c r="AA1838" s="123">
        <v>453</v>
      </c>
    </row>
    <row r="1839" spans="27:27" ht="15" x14ac:dyDescent="0.2">
      <c r="AA1839" s="123">
        <v>453.25</v>
      </c>
    </row>
    <row r="1840" spans="27:27" ht="15" x14ac:dyDescent="0.2">
      <c r="AA1840" s="123">
        <v>453.5</v>
      </c>
    </row>
    <row r="1841" spans="27:27" ht="15" x14ac:dyDescent="0.2">
      <c r="AA1841" s="123">
        <v>453.75</v>
      </c>
    </row>
    <row r="1842" spans="27:27" ht="15" x14ac:dyDescent="0.2">
      <c r="AA1842" s="123">
        <v>454</v>
      </c>
    </row>
    <row r="1843" spans="27:27" ht="15" x14ac:dyDescent="0.2">
      <c r="AA1843" s="123">
        <v>454.25</v>
      </c>
    </row>
    <row r="1844" spans="27:27" ht="15" x14ac:dyDescent="0.2">
      <c r="AA1844" s="123">
        <v>454.5</v>
      </c>
    </row>
    <row r="1845" spans="27:27" ht="15" x14ac:dyDescent="0.2">
      <c r="AA1845" s="123">
        <v>454.75</v>
      </c>
    </row>
    <row r="1846" spans="27:27" ht="15" x14ac:dyDescent="0.2">
      <c r="AA1846" s="123">
        <v>455</v>
      </c>
    </row>
    <row r="1847" spans="27:27" ht="15" x14ac:dyDescent="0.2">
      <c r="AA1847" s="123">
        <v>455.25</v>
      </c>
    </row>
    <row r="1848" spans="27:27" ht="15" x14ac:dyDescent="0.2">
      <c r="AA1848" s="123">
        <v>455.5</v>
      </c>
    </row>
    <row r="1849" spans="27:27" ht="15" x14ac:dyDescent="0.2">
      <c r="AA1849" s="123">
        <v>455.75</v>
      </c>
    </row>
    <row r="1850" spans="27:27" ht="15" x14ac:dyDescent="0.2">
      <c r="AA1850" s="123">
        <v>456</v>
      </c>
    </row>
    <row r="1851" spans="27:27" ht="15" x14ac:dyDescent="0.2">
      <c r="AA1851" s="123">
        <v>456.25</v>
      </c>
    </row>
    <row r="1852" spans="27:27" ht="15" x14ac:dyDescent="0.2">
      <c r="AA1852" s="123">
        <v>456.5</v>
      </c>
    </row>
    <row r="1853" spans="27:27" ht="15" x14ac:dyDescent="0.2">
      <c r="AA1853" s="123">
        <v>456.75</v>
      </c>
    </row>
    <row r="1854" spans="27:27" ht="15" x14ac:dyDescent="0.2">
      <c r="AA1854" s="123">
        <v>457</v>
      </c>
    </row>
    <row r="1855" spans="27:27" ht="15" x14ac:dyDescent="0.2">
      <c r="AA1855" s="123">
        <v>457.25</v>
      </c>
    </row>
    <row r="1856" spans="27:27" ht="15" x14ac:dyDescent="0.2">
      <c r="AA1856" s="123">
        <v>457.5</v>
      </c>
    </row>
    <row r="1857" spans="27:27" ht="15" x14ac:dyDescent="0.2">
      <c r="AA1857" s="123">
        <v>457.75</v>
      </c>
    </row>
    <row r="1858" spans="27:27" ht="15" x14ac:dyDescent="0.2">
      <c r="AA1858" s="123">
        <v>458</v>
      </c>
    </row>
    <row r="1859" spans="27:27" ht="15" x14ac:dyDescent="0.2">
      <c r="AA1859" s="123">
        <v>458.25</v>
      </c>
    </row>
    <row r="1860" spans="27:27" ht="15" x14ac:dyDescent="0.2">
      <c r="AA1860" s="123">
        <v>458.5</v>
      </c>
    </row>
    <row r="1861" spans="27:27" ht="15" x14ac:dyDescent="0.2">
      <c r="AA1861" s="123">
        <v>458.75</v>
      </c>
    </row>
    <row r="1862" spans="27:27" ht="15" x14ac:dyDescent="0.2">
      <c r="AA1862" s="123">
        <v>459</v>
      </c>
    </row>
    <row r="1863" spans="27:27" ht="15" x14ac:dyDescent="0.2">
      <c r="AA1863" s="123">
        <v>459.25</v>
      </c>
    </row>
    <row r="1864" spans="27:27" ht="15" x14ac:dyDescent="0.2">
      <c r="AA1864" s="123">
        <v>459.5</v>
      </c>
    </row>
    <row r="1865" spans="27:27" ht="15" x14ac:dyDescent="0.2">
      <c r="AA1865" s="123">
        <v>459.75</v>
      </c>
    </row>
    <row r="1866" spans="27:27" ht="15" x14ac:dyDescent="0.2">
      <c r="AA1866" s="123">
        <v>460</v>
      </c>
    </row>
    <row r="1867" spans="27:27" ht="15" x14ac:dyDescent="0.2">
      <c r="AA1867" s="123">
        <v>460.25</v>
      </c>
    </row>
    <row r="1868" spans="27:27" ht="15" x14ac:dyDescent="0.2">
      <c r="AA1868" s="123">
        <v>460.5</v>
      </c>
    </row>
    <row r="1869" spans="27:27" ht="15" x14ac:dyDescent="0.2">
      <c r="AA1869" s="123">
        <v>460.75</v>
      </c>
    </row>
    <row r="1870" spans="27:27" ht="15" x14ac:dyDescent="0.2">
      <c r="AA1870" s="123">
        <v>461</v>
      </c>
    </row>
    <row r="1871" spans="27:27" ht="15" x14ac:dyDescent="0.2">
      <c r="AA1871" s="123">
        <v>461.25</v>
      </c>
    </row>
    <row r="1872" spans="27:27" ht="15" x14ac:dyDescent="0.2">
      <c r="AA1872" s="123">
        <v>461.5</v>
      </c>
    </row>
    <row r="1873" spans="27:27" ht="15" x14ac:dyDescent="0.2">
      <c r="AA1873" s="123">
        <v>461.75</v>
      </c>
    </row>
    <row r="1874" spans="27:27" ht="15" x14ac:dyDescent="0.2">
      <c r="AA1874" s="123">
        <v>462</v>
      </c>
    </row>
    <row r="1875" spans="27:27" ht="15" x14ac:dyDescent="0.2">
      <c r="AA1875" s="123">
        <v>462.25</v>
      </c>
    </row>
    <row r="1876" spans="27:27" ht="15" x14ac:dyDescent="0.2">
      <c r="AA1876" s="123">
        <v>462.5</v>
      </c>
    </row>
    <row r="1877" spans="27:27" ht="15" x14ac:dyDescent="0.2">
      <c r="AA1877" s="123">
        <v>462.75</v>
      </c>
    </row>
    <row r="1878" spans="27:27" ht="15" x14ac:dyDescent="0.2">
      <c r="AA1878" s="123">
        <v>463</v>
      </c>
    </row>
    <row r="1879" spans="27:27" ht="15" x14ac:dyDescent="0.2">
      <c r="AA1879" s="123">
        <v>463.25</v>
      </c>
    </row>
    <row r="1880" spans="27:27" ht="15" x14ac:dyDescent="0.2">
      <c r="AA1880" s="123">
        <v>463.5</v>
      </c>
    </row>
    <row r="1881" spans="27:27" ht="15" x14ac:dyDescent="0.2">
      <c r="AA1881" s="123">
        <v>463.75</v>
      </c>
    </row>
    <row r="1882" spans="27:27" ht="15" x14ac:dyDescent="0.2">
      <c r="AA1882" s="123">
        <v>464</v>
      </c>
    </row>
    <row r="1883" spans="27:27" ht="15" x14ac:dyDescent="0.2">
      <c r="AA1883" s="123">
        <v>464.25</v>
      </c>
    </row>
    <row r="1884" spans="27:27" ht="15" x14ac:dyDescent="0.2">
      <c r="AA1884" s="123">
        <v>464.5</v>
      </c>
    </row>
    <row r="1885" spans="27:27" ht="15" x14ac:dyDescent="0.2">
      <c r="AA1885" s="123">
        <v>464.75</v>
      </c>
    </row>
    <row r="1886" spans="27:27" ht="15" x14ac:dyDescent="0.2">
      <c r="AA1886" s="123">
        <v>465</v>
      </c>
    </row>
    <row r="1887" spans="27:27" ht="15" x14ac:dyDescent="0.2">
      <c r="AA1887" s="123">
        <v>465.25</v>
      </c>
    </row>
    <row r="1888" spans="27:27" ht="15" x14ac:dyDescent="0.2">
      <c r="AA1888" s="123">
        <v>465.5</v>
      </c>
    </row>
    <row r="1889" spans="27:27" ht="15" x14ac:dyDescent="0.2">
      <c r="AA1889" s="123">
        <v>465.75</v>
      </c>
    </row>
    <row r="1890" spans="27:27" ht="15" x14ac:dyDescent="0.2">
      <c r="AA1890" s="123">
        <v>466</v>
      </c>
    </row>
    <row r="1891" spans="27:27" ht="15" x14ac:dyDescent="0.2">
      <c r="AA1891" s="123">
        <v>466.25</v>
      </c>
    </row>
    <row r="1892" spans="27:27" ht="15" x14ac:dyDescent="0.2">
      <c r="AA1892" s="123">
        <v>466.5</v>
      </c>
    </row>
    <row r="1893" spans="27:27" ht="15" x14ac:dyDescent="0.2">
      <c r="AA1893" s="123">
        <v>466.75</v>
      </c>
    </row>
    <row r="1894" spans="27:27" ht="15" x14ac:dyDescent="0.2">
      <c r="AA1894" s="123">
        <v>467</v>
      </c>
    </row>
    <row r="1895" spans="27:27" ht="15" x14ac:dyDescent="0.2">
      <c r="AA1895" s="123">
        <v>467.25</v>
      </c>
    </row>
    <row r="1896" spans="27:27" ht="15" x14ac:dyDescent="0.2">
      <c r="AA1896" s="123">
        <v>467.5</v>
      </c>
    </row>
    <row r="1897" spans="27:27" ht="15" x14ac:dyDescent="0.2">
      <c r="AA1897" s="123">
        <v>467.75</v>
      </c>
    </row>
    <row r="1898" spans="27:27" ht="15" x14ac:dyDescent="0.2">
      <c r="AA1898" s="123">
        <v>468</v>
      </c>
    </row>
    <row r="1899" spans="27:27" ht="15" x14ac:dyDescent="0.2">
      <c r="AA1899" s="123">
        <v>468.25</v>
      </c>
    </row>
    <row r="1900" spans="27:27" ht="15" x14ac:dyDescent="0.2">
      <c r="AA1900" s="123">
        <v>468.5</v>
      </c>
    </row>
    <row r="1901" spans="27:27" ht="15" x14ac:dyDescent="0.2">
      <c r="AA1901" s="123">
        <v>468.75</v>
      </c>
    </row>
    <row r="1902" spans="27:27" ht="15" x14ac:dyDescent="0.2">
      <c r="AA1902" s="123">
        <v>469</v>
      </c>
    </row>
    <row r="1903" spans="27:27" ht="15" x14ac:dyDescent="0.2">
      <c r="AA1903" s="123">
        <v>469.25</v>
      </c>
    </row>
    <row r="1904" spans="27:27" ht="15" x14ac:dyDescent="0.2">
      <c r="AA1904" s="123">
        <v>469.5</v>
      </c>
    </row>
    <row r="1905" spans="27:27" ht="15" x14ac:dyDescent="0.2">
      <c r="AA1905" s="123">
        <v>469.75</v>
      </c>
    </row>
    <row r="1906" spans="27:27" ht="15" x14ac:dyDescent="0.2">
      <c r="AA1906" s="123">
        <v>470</v>
      </c>
    </row>
    <row r="1907" spans="27:27" ht="15" x14ac:dyDescent="0.2">
      <c r="AA1907" s="123">
        <v>470.25</v>
      </c>
    </row>
    <row r="1908" spans="27:27" ht="15" x14ac:dyDescent="0.2">
      <c r="AA1908" s="123">
        <v>470.5</v>
      </c>
    </row>
    <row r="1909" spans="27:27" ht="15" x14ac:dyDescent="0.2">
      <c r="AA1909" s="123">
        <v>470.75</v>
      </c>
    </row>
    <row r="1910" spans="27:27" ht="15" x14ac:dyDescent="0.2">
      <c r="AA1910" s="123">
        <v>471</v>
      </c>
    </row>
    <row r="1911" spans="27:27" ht="15" x14ac:dyDescent="0.2">
      <c r="AA1911" s="123">
        <v>471.25</v>
      </c>
    </row>
    <row r="1912" spans="27:27" ht="15" x14ac:dyDescent="0.2">
      <c r="AA1912" s="123">
        <v>471.5</v>
      </c>
    </row>
    <row r="1913" spans="27:27" ht="15" x14ac:dyDescent="0.2">
      <c r="AA1913" s="123">
        <v>471.75</v>
      </c>
    </row>
    <row r="1914" spans="27:27" ht="15" x14ac:dyDescent="0.2">
      <c r="AA1914" s="123">
        <v>472</v>
      </c>
    </row>
    <row r="1915" spans="27:27" ht="15" x14ac:dyDescent="0.2">
      <c r="AA1915" s="123">
        <v>472.25</v>
      </c>
    </row>
    <row r="1916" spans="27:27" ht="15" x14ac:dyDescent="0.2">
      <c r="AA1916" s="123">
        <v>472.5</v>
      </c>
    </row>
    <row r="1917" spans="27:27" ht="15" x14ac:dyDescent="0.2">
      <c r="AA1917" s="123">
        <v>472.75</v>
      </c>
    </row>
    <row r="1918" spans="27:27" ht="15" x14ac:dyDescent="0.2">
      <c r="AA1918" s="123">
        <v>473</v>
      </c>
    </row>
    <row r="1919" spans="27:27" ht="15" x14ac:dyDescent="0.2">
      <c r="AA1919" s="123">
        <v>473.25</v>
      </c>
    </row>
    <row r="1920" spans="27:27" ht="15" x14ac:dyDescent="0.2">
      <c r="AA1920" s="123">
        <v>473.5</v>
      </c>
    </row>
    <row r="1921" spans="27:27" ht="15" x14ac:dyDescent="0.2">
      <c r="AA1921" s="123">
        <v>473.75</v>
      </c>
    </row>
    <row r="1922" spans="27:27" ht="15" x14ac:dyDescent="0.2">
      <c r="AA1922" s="123">
        <v>474</v>
      </c>
    </row>
    <row r="1923" spans="27:27" ht="15" x14ac:dyDescent="0.2">
      <c r="AA1923" s="123">
        <v>474.25</v>
      </c>
    </row>
    <row r="1924" spans="27:27" ht="15" x14ac:dyDescent="0.2">
      <c r="AA1924" s="123">
        <v>474.5</v>
      </c>
    </row>
    <row r="1925" spans="27:27" ht="15" x14ac:dyDescent="0.2">
      <c r="AA1925" s="123">
        <v>474.75</v>
      </c>
    </row>
    <row r="1926" spans="27:27" ht="15" x14ac:dyDescent="0.2">
      <c r="AA1926" s="123">
        <v>475</v>
      </c>
    </row>
    <row r="1927" spans="27:27" ht="15" x14ac:dyDescent="0.2">
      <c r="AA1927" s="123">
        <v>475.25</v>
      </c>
    </row>
    <row r="1928" spans="27:27" ht="15" x14ac:dyDescent="0.2">
      <c r="AA1928" s="123">
        <v>475.5</v>
      </c>
    </row>
    <row r="1929" spans="27:27" ht="15" x14ac:dyDescent="0.2">
      <c r="AA1929" s="123">
        <v>475.75</v>
      </c>
    </row>
    <row r="1930" spans="27:27" ht="15" x14ac:dyDescent="0.2">
      <c r="AA1930" s="123">
        <v>476</v>
      </c>
    </row>
    <row r="1931" spans="27:27" ht="15" x14ac:dyDescent="0.2">
      <c r="AA1931" s="123">
        <v>476.25</v>
      </c>
    </row>
    <row r="1932" spans="27:27" ht="15" x14ac:dyDescent="0.2">
      <c r="AA1932" s="123">
        <v>476.5</v>
      </c>
    </row>
    <row r="1933" spans="27:27" ht="15" x14ac:dyDescent="0.2">
      <c r="AA1933" s="123">
        <v>476.75</v>
      </c>
    </row>
    <row r="1934" spans="27:27" ht="15" x14ac:dyDescent="0.2">
      <c r="AA1934" s="123">
        <v>477</v>
      </c>
    </row>
    <row r="1935" spans="27:27" ht="15" x14ac:dyDescent="0.2">
      <c r="AA1935" s="123">
        <v>477.25</v>
      </c>
    </row>
    <row r="1936" spans="27:27" ht="15" x14ac:dyDescent="0.2">
      <c r="AA1936" s="123">
        <v>477.5</v>
      </c>
    </row>
    <row r="1937" spans="27:27" ht="15" x14ac:dyDescent="0.2">
      <c r="AA1937" s="123">
        <v>477.75</v>
      </c>
    </row>
    <row r="1938" spans="27:27" ht="15" x14ac:dyDescent="0.2">
      <c r="AA1938" s="123">
        <v>478</v>
      </c>
    </row>
    <row r="1939" spans="27:27" ht="15" x14ac:dyDescent="0.2">
      <c r="AA1939" s="123">
        <v>478.25</v>
      </c>
    </row>
    <row r="1940" spans="27:27" ht="15" x14ac:dyDescent="0.2">
      <c r="AA1940" s="123">
        <v>478.5</v>
      </c>
    </row>
    <row r="1941" spans="27:27" ht="15" x14ac:dyDescent="0.2">
      <c r="AA1941" s="123">
        <v>478.75</v>
      </c>
    </row>
    <row r="1942" spans="27:27" ht="15" x14ac:dyDescent="0.2">
      <c r="AA1942" s="123">
        <v>479</v>
      </c>
    </row>
    <row r="1943" spans="27:27" ht="15" x14ac:dyDescent="0.2">
      <c r="AA1943" s="123">
        <v>479.25</v>
      </c>
    </row>
    <row r="1944" spans="27:27" ht="15" x14ac:dyDescent="0.2">
      <c r="AA1944" s="123">
        <v>479.5</v>
      </c>
    </row>
    <row r="1945" spans="27:27" ht="15" x14ac:dyDescent="0.2">
      <c r="AA1945" s="123">
        <v>479.75</v>
      </c>
    </row>
    <row r="1946" spans="27:27" ht="15" x14ac:dyDescent="0.2">
      <c r="AA1946" s="123">
        <v>480</v>
      </c>
    </row>
    <row r="1947" spans="27:27" ht="15" x14ac:dyDescent="0.2">
      <c r="AA1947" s="123">
        <v>480.25</v>
      </c>
    </row>
    <row r="1948" spans="27:27" ht="15" x14ac:dyDescent="0.2">
      <c r="AA1948" s="123">
        <v>480.5</v>
      </c>
    </row>
    <row r="1949" spans="27:27" ht="15" x14ac:dyDescent="0.2">
      <c r="AA1949" s="123">
        <v>480.75</v>
      </c>
    </row>
    <row r="1950" spans="27:27" ht="15" x14ac:dyDescent="0.2">
      <c r="AA1950" s="123">
        <v>481</v>
      </c>
    </row>
    <row r="1951" spans="27:27" ht="15" x14ac:dyDescent="0.2">
      <c r="AA1951" s="123">
        <v>481.25</v>
      </c>
    </row>
    <row r="1952" spans="27:27" ht="15" x14ac:dyDescent="0.2">
      <c r="AA1952" s="123">
        <v>481.5</v>
      </c>
    </row>
    <row r="1953" spans="27:27" ht="15" x14ac:dyDescent="0.2">
      <c r="AA1953" s="123">
        <v>481.75</v>
      </c>
    </row>
    <row r="1954" spans="27:27" ht="15" x14ac:dyDescent="0.2">
      <c r="AA1954" s="123">
        <v>482</v>
      </c>
    </row>
    <row r="1955" spans="27:27" ht="15" x14ac:dyDescent="0.2">
      <c r="AA1955" s="123">
        <v>482.25</v>
      </c>
    </row>
    <row r="1956" spans="27:27" ht="15" x14ac:dyDescent="0.2">
      <c r="AA1956" s="123">
        <v>482.5</v>
      </c>
    </row>
    <row r="1957" spans="27:27" ht="15" x14ac:dyDescent="0.2">
      <c r="AA1957" s="123">
        <v>482.75</v>
      </c>
    </row>
    <row r="1958" spans="27:27" ht="15" x14ac:dyDescent="0.2">
      <c r="AA1958" s="123">
        <v>483</v>
      </c>
    </row>
    <row r="1959" spans="27:27" ht="15" x14ac:dyDescent="0.2">
      <c r="AA1959" s="123">
        <v>483.25</v>
      </c>
    </row>
    <row r="1960" spans="27:27" ht="15" x14ac:dyDescent="0.2">
      <c r="AA1960" s="123">
        <v>483.5</v>
      </c>
    </row>
    <row r="1961" spans="27:27" ht="15" x14ac:dyDescent="0.2">
      <c r="AA1961" s="123">
        <v>483.75</v>
      </c>
    </row>
    <row r="1962" spans="27:27" ht="15" x14ac:dyDescent="0.2">
      <c r="AA1962" s="123">
        <v>484</v>
      </c>
    </row>
    <row r="1963" spans="27:27" ht="15" x14ac:dyDescent="0.2">
      <c r="AA1963" s="123">
        <v>484.25</v>
      </c>
    </row>
    <row r="1964" spans="27:27" ht="15" x14ac:dyDescent="0.2">
      <c r="AA1964" s="123">
        <v>484.5</v>
      </c>
    </row>
    <row r="1965" spans="27:27" ht="15" x14ac:dyDescent="0.2">
      <c r="AA1965" s="123">
        <v>484.75</v>
      </c>
    </row>
    <row r="1966" spans="27:27" ht="15" x14ac:dyDescent="0.2">
      <c r="AA1966" s="123">
        <v>485</v>
      </c>
    </row>
    <row r="1967" spans="27:27" ht="15" x14ac:dyDescent="0.2">
      <c r="AA1967" s="123">
        <v>485.25</v>
      </c>
    </row>
    <row r="1968" spans="27:27" ht="15" x14ac:dyDescent="0.2">
      <c r="AA1968" s="123">
        <v>485.5</v>
      </c>
    </row>
    <row r="1969" spans="27:27" ht="15" x14ac:dyDescent="0.2">
      <c r="AA1969" s="123">
        <v>485.75</v>
      </c>
    </row>
    <row r="1970" spans="27:27" ht="15" x14ac:dyDescent="0.2">
      <c r="AA1970" s="123">
        <v>486</v>
      </c>
    </row>
    <row r="1971" spans="27:27" ht="15" x14ac:dyDescent="0.2">
      <c r="AA1971" s="123">
        <v>486.25</v>
      </c>
    </row>
    <row r="1972" spans="27:27" ht="15" x14ac:dyDescent="0.2">
      <c r="AA1972" s="123">
        <v>486.5</v>
      </c>
    </row>
    <row r="1973" spans="27:27" ht="15" x14ac:dyDescent="0.2">
      <c r="AA1973" s="123">
        <v>486.75</v>
      </c>
    </row>
    <row r="1974" spans="27:27" ht="15" x14ac:dyDescent="0.2">
      <c r="AA1974" s="123">
        <v>487</v>
      </c>
    </row>
    <row r="1975" spans="27:27" ht="15" x14ac:dyDescent="0.2">
      <c r="AA1975" s="123">
        <v>487.25</v>
      </c>
    </row>
    <row r="1976" spans="27:27" ht="15" x14ac:dyDescent="0.2">
      <c r="AA1976" s="123">
        <v>487.5</v>
      </c>
    </row>
    <row r="1977" spans="27:27" ht="15" x14ac:dyDescent="0.2">
      <c r="AA1977" s="123">
        <v>487.75</v>
      </c>
    </row>
    <row r="1978" spans="27:27" ht="15" x14ac:dyDescent="0.2">
      <c r="AA1978" s="123">
        <v>488</v>
      </c>
    </row>
    <row r="1979" spans="27:27" ht="15" x14ac:dyDescent="0.2">
      <c r="AA1979" s="123">
        <v>488.25</v>
      </c>
    </row>
    <row r="1980" spans="27:27" ht="15" x14ac:dyDescent="0.2">
      <c r="AA1980" s="123">
        <v>488.5</v>
      </c>
    </row>
    <row r="1981" spans="27:27" ht="15" x14ac:dyDescent="0.2">
      <c r="AA1981" s="123">
        <v>488.75</v>
      </c>
    </row>
    <row r="1982" spans="27:27" ht="15" x14ac:dyDescent="0.2">
      <c r="AA1982" s="123">
        <v>489</v>
      </c>
    </row>
    <row r="1983" spans="27:27" ht="15" x14ac:dyDescent="0.2">
      <c r="AA1983" s="123">
        <v>489.25</v>
      </c>
    </row>
    <row r="1984" spans="27:27" ht="15" x14ac:dyDescent="0.2">
      <c r="AA1984" s="123">
        <v>489.5</v>
      </c>
    </row>
    <row r="1985" spans="27:27" ht="15" x14ac:dyDescent="0.2">
      <c r="AA1985" s="123">
        <v>489.75</v>
      </c>
    </row>
    <row r="1986" spans="27:27" ht="15" x14ac:dyDescent="0.2">
      <c r="AA1986" s="123">
        <v>490</v>
      </c>
    </row>
    <row r="1987" spans="27:27" ht="15" x14ac:dyDescent="0.2">
      <c r="AA1987" s="123">
        <v>490.25</v>
      </c>
    </row>
    <row r="1988" spans="27:27" ht="15" x14ac:dyDescent="0.2">
      <c r="AA1988" s="123">
        <v>490.5</v>
      </c>
    </row>
    <row r="1989" spans="27:27" ht="15" x14ac:dyDescent="0.2">
      <c r="AA1989" s="123">
        <v>490.75</v>
      </c>
    </row>
    <row r="1990" spans="27:27" ht="15" x14ac:dyDescent="0.2">
      <c r="AA1990" s="123">
        <v>491</v>
      </c>
    </row>
    <row r="1991" spans="27:27" ht="15" x14ac:dyDescent="0.2">
      <c r="AA1991" s="123">
        <v>491.25</v>
      </c>
    </row>
    <row r="1992" spans="27:27" ht="15" x14ac:dyDescent="0.2">
      <c r="AA1992" s="123">
        <v>491.5</v>
      </c>
    </row>
    <row r="1993" spans="27:27" ht="15" x14ac:dyDescent="0.2">
      <c r="AA1993" s="123">
        <v>491.75</v>
      </c>
    </row>
    <row r="1994" spans="27:27" ht="15" x14ac:dyDescent="0.2">
      <c r="AA1994" s="123">
        <v>492</v>
      </c>
    </row>
    <row r="1995" spans="27:27" ht="15" x14ac:dyDescent="0.2">
      <c r="AA1995" s="123">
        <v>492.25</v>
      </c>
    </row>
    <row r="1996" spans="27:27" ht="15" x14ac:dyDescent="0.2">
      <c r="AA1996" s="123">
        <v>492.5</v>
      </c>
    </row>
    <row r="1997" spans="27:27" ht="15" x14ac:dyDescent="0.2">
      <c r="AA1997" s="123">
        <v>492.75</v>
      </c>
    </row>
    <row r="1998" spans="27:27" ht="15" x14ac:dyDescent="0.2">
      <c r="AA1998" s="123">
        <v>493</v>
      </c>
    </row>
    <row r="1999" spans="27:27" ht="15" x14ac:dyDescent="0.2">
      <c r="AA1999" s="123">
        <v>493.25</v>
      </c>
    </row>
    <row r="2000" spans="27:27" ht="15" x14ac:dyDescent="0.2">
      <c r="AA2000" s="123">
        <v>493.5</v>
      </c>
    </row>
    <row r="2001" spans="27:27" ht="15" x14ac:dyDescent="0.2">
      <c r="AA2001" s="123">
        <v>493.75</v>
      </c>
    </row>
    <row r="2002" spans="27:27" ht="15" x14ac:dyDescent="0.2">
      <c r="AA2002" s="123">
        <v>494</v>
      </c>
    </row>
    <row r="2003" spans="27:27" ht="15" x14ac:dyDescent="0.2">
      <c r="AA2003" s="123">
        <v>494.25</v>
      </c>
    </row>
    <row r="2004" spans="27:27" ht="15" x14ac:dyDescent="0.2">
      <c r="AA2004" s="123">
        <v>494.5</v>
      </c>
    </row>
    <row r="2005" spans="27:27" ht="15" x14ac:dyDescent="0.2">
      <c r="AA2005" s="123">
        <v>494.75</v>
      </c>
    </row>
    <row r="2006" spans="27:27" ht="15" x14ac:dyDescent="0.2">
      <c r="AA2006" s="123">
        <v>495</v>
      </c>
    </row>
    <row r="2007" spans="27:27" ht="15" x14ac:dyDescent="0.2">
      <c r="AA2007" s="123">
        <v>495.25</v>
      </c>
    </row>
    <row r="2008" spans="27:27" ht="15" x14ac:dyDescent="0.2">
      <c r="AA2008" s="123">
        <v>495.5</v>
      </c>
    </row>
    <row r="2009" spans="27:27" ht="15" x14ac:dyDescent="0.2">
      <c r="AA2009" s="123">
        <v>495.75</v>
      </c>
    </row>
    <row r="2010" spans="27:27" ht="15" x14ac:dyDescent="0.2">
      <c r="AA2010" s="123">
        <v>496</v>
      </c>
    </row>
    <row r="2011" spans="27:27" ht="15" x14ac:dyDescent="0.2">
      <c r="AA2011" s="123">
        <v>496.25</v>
      </c>
    </row>
    <row r="2012" spans="27:27" ht="15" x14ac:dyDescent="0.2">
      <c r="AA2012" s="123">
        <v>496.5</v>
      </c>
    </row>
    <row r="2013" spans="27:27" ht="15" x14ac:dyDescent="0.2">
      <c r="AA2013" s="123">
        <v>496.75</v>
      </c>
    </row>
    <row r="2014" spans="27:27" ht="15" x14ac:dyDescent="0.2">
      <c r="AA2014" s="123">
        <v>497</v>
      </c>
    </row>
    <row r="2015" spans="27:27" ht="15" x14ac:dyDescent="0.2">
      <c r="AA2015" s="123">
        <v>497.25</v>
      </c>
    </row>
    <row r="2016" spans="27:27" ht="15" x14ac:dyDescent="0.2">
      <c r="AA2016" s="123">
        <v>497.5</v>
      </c>
    </row>
    <row r="2017" spans="27:27" ht="15" x14ac:dyDescent="0.2">
      <c r="AA2017" s="123">
        <v>497.75</v>
      </c>
    </row>
    <row r="2018" spans="27:27" ht="15" x14ac:dyDescent="0.2">
      <c r="AA2018" s="123">
        <v>498</v>
      </c>
    </row>
    <row r="2019" spans="27:27" ht="15" x14ac:dyDescent="0.2">
      <c r="AA2019" s="123">
        <v>498.25</v>
      </c>
    </row>
    <row r="2020" spans="27:27" ht="15" x14ac:dyDescent="0.2">
      <c r="AA2020" s="123">
        <v>498.5</v>
      </c>
    </row>
    <row r="2021" spans="27:27" ht="15" x14ac:dyDescent="0.2">
      <c r="AA2021" s="123">
        <v>498.75</v>
      </c>
    </row>
    <row r="2022" spans="27:27" ht="15" x14ac:dyDescent="0.2">
      <c r="AA2022" s="123">
        <v>499</v>
      </c>
    </row>
    <row r="2023" spans="27:27" ht="15" x14ac:dyDescent="0.2">
      <c r="AA2023" s="123">
        <v>499.25</v>
      </c>
    </row>
    <row r="2024" spans="27:27" ht="15" x14ac:dyDescent="0.2">
      <c r="AA2024" s="123">
        <v>499.5</v>
      </c>
    </row>
    <row r="2025" spans="27:27" ht="15" x14ac:dyDescent="0.2">
      <c r="AA2025" s="123">
        <v>499.75</v>
      </c>
    </row>
    <row r="2026" spans="27:27" ht="15" x14ac:dyDescent="0.2">
      <c r="AA2026" s="123">
        <v>500</v>
      </c>
    </row>
    <row r="2027" spans="27:27" ht="15" x14ac:dyDescent="0.2">
      <c r="AA2027" s="123">
        <v>500.25</v>
      </c>
    </row>
    <row r="2028" spans="27:27" ht="15" x14ac:dyDescent="0.2">
      <c r="AA2028" s="123">
        <v>500.5</v>
      </c>
    </row>
    <row r="2029" spans="27:27" ht="15" x14ac:dyDescent="0.2">
      <c r="AA2029" s="123">
        <v>500.75</v>
      </c>
    </row>
    <row r="2030" spans="27:27" ht="15" x14ac:dyDescent="0.2">
      <c r="AA2030" s="123">
        <v>501</v>
      </c>
    </row>
    <row r="2031" spans="27:27" ht="15" x14ac:dyDescent="0.2">
      <c r="AA2031" s="123">
        <v>501.25</v>
      </c>
    </row>
    <row r="2032" spans="27:27" ht="15" x14ac:dyDescent="0.2">
      <c r="AA2032" s="123">
        <v>501.5</v>
      </c>
    </row>
    <row r="2033" spans="27:27" ht="15" x14ac:dyDescent="0.2">
      <c r="AA2033" s="123">
        <v>501.75</v>
      </c>
    </row>
    <row r="2034" spans="27:27" ht="15" x14ac:dyDescent="0.2">
      <c r="AA2034" s="123">
        <v>502</v>
      </c>
    </row>
    <row r="2035" spans="27:27" ht="15" x14ac:dyDescent="0.2">
      <c r="AA2035" s="123">
        <v>502.25</v>
      </c>
    </row>
    <row r="2036" spans="27:27" ht="15" x14ac:dyDescent="0.2">
      <c r="AA2036" s="123">
        <v>502.5</v>
      </c>
    </row>
    <row r="2037" spans="27:27" ht="15" x14ac:dyDescent="0.2">
      <c r="AA2037" s="123">
        <v>502.75</v>
      </c>
    </row>
    <row r="2038" spans="27:27" ht="15" x14ac:dyDescent="0.2">
      <c r="AA2038" s="123">
        <v>503</v>
      </c>
    </row>
    <row r="2039" spans="27:27" ht="15" x14ac:dyDescent="0.2">
      <c r="AA2039" s="123">
        <v>503.25</v>
      </c>
    </row>
    <row r="2040" spans="27:27" ht="15" x14ac:dyDescent="0.2">
      <c r="AA2040" s="123">
        <v>503.5</v>
      </c>
    </row>
    <row r="2041" spans="27:27" ht="15" x14ac:dyDescent="0.2">
      <c r="AA2041" s="123">
        <v>503.75</v>
      </c>
    </row>
    <row r="2042" spans="27:27" ht="15" x14ac:dyDescent="0.2">
      <c r="AA2042" s="123">
        <v>504</v>
      </c>
    </row>
    <row r="2043" spans="27:27" ht="15" x14ac:dyDescent="0.2">
      <c r="AA2043" s="123">
        <v>504.25</v>
      </c>
    </row>
    <row r="2044" spans="27:27" ht="15" x14ac:dyDescent="0.2">
      <c r="AA2044" s="123">
        <v>504.5</v>
      </c>
    </row>
    <row r="2045" spans="27:27" ht="15" x14ac:dyDescent="0.2">
      <c r="AA2045" s="123">
        <v>504.75</v>
      </c>
    </row>
    <row r="2046" spans="27:27" ht="15" x14ac:dyDescent="0.2">
      <c r="AA2046" s="123">
        <v>505</v>
      </c>
    </row>
    <row r="2047" spans="27:27" ht="15" x14ac:dyDescent="0.2">
      <c r="AA2047" s="123">
        <v>505.25</v>
      </c>
    </row>
    <row r="2048" spans="27:27" ht="15" x14ac:dyDescent="0.2">
      <c r="AA2048" s="123">
        <v>505.5</v>
      </c>
    </row>
    <row r="2049" spans="27:27" ht="15" x14ac:dyDescent="0.2">
      <c r="AA2049" s="123">
        <v>505.75</v>
      </c>
    </row>
    <row r="2050" spans="27:27" ht="15" x14ac:dyDescent="0.2">
      <c r="AA2050" s="123">
        <v>506</v>
      </c>
    </row>
    <row r="2051" spans="27:27" ht="15" x14ac:dyDescent="0.2">
      <c r="AA2051" s="123">
        <v>506.25</v>
      </c>
    </row>
    <row r="2052" spans="27:27" ht="15" x14ac:dyDescent="0.2">
      <c r="AA2052" s="123">
        <v>506.5</v>
      </c>
    </row>
    <row r="2053" spans="27:27" ht="15" x14ac:dyDescent="0.2">
      <c r="AA2053" s="123">
        <v>506.75</v>
      </c>
    </row>
    <row r="2054" spans="27:27" ht="15" x14ac:dyDescent="0.2">
      <c r="AA2054" s="123">
        <v>507</v>
      </c>
    </row>
    <row r="2055" spans="27:27" ht="15" x14ac:dyDescent="0.2">
      <c r="AA2055" s="123">
        <v>507.25</v>
      </c>
    </row>
    <row r="2056" spans="27:27" ht="15" x14ac:dyDescent="0.2">
      <c r="AA2056" s="123">
        <v>507.5</v>
      </c>
    </row>
    <row r="2057" spans="27:27" ht="15" x14ac:dyDescent="0.2">
      <c r="AA2057" s="123">
        <v>507.75</v>
      </c>
    </row>
    <row r="2058" spans="27:27" ht="15" x14ac:dyDescent="0.2">
      <c r="AA2058" s="123">
        <v>508</v>
      </c>
    </row>
    <row r="2059" spans="27:27" ht="15" x14ac:dyDescent="0.2">
      <c r="AA2059" s="123">
        <v>508.25</v>
      </c>
    </row>
    <row r="2060" spans="27:27" ht="15" x14ac:dyDescent="0.2">
      <c r="AA2060" s="123">
        <v>508.5</v>
      </c>
    </row>
    <row r="2061" spans="27:27" ht="15" x14ac:dyDescent="0.2">
      <c r="AA2061" s="123">
        <v>508.75</v>
      </c>
    </row>
    <row r="2062" spans="27:27" ht="15" x14ac:dyDescent="0.2">
      <c r="AA2062" s="123">
        <v>509</v>
      </c>
    </row>
    <row r="2063" spans="27:27" ht="15" x14ac:dyDescent="0.2">
      <c r="AA2063" s="123">
        <v>509.25</v>
      </c>
    </row>
    <row r="2064" spans="27:27" ht="15" x14ac:dyDescent="0.2">
      <c r="AA2064" s="123">
        <v>509.5</v>
      </c>
    </row>
    <row r="2065" spans="27:27" ht="15" x14ac:dyDescent="0.2">
      <c r="AA2065" s="123">
        <v>509.75</v>
      </c>
    </row>
    <row r="2066" spans="27:27" ht="15" x14ac:dyDescent="0.2">
      <c r="AA2066" s="123">
        <v>510</v>
      </c>
    </row>
    <row r="2067" spans="27:27" ht="15" x14ac:dyDescent="0.2">
      <c r="AA2067" s="123">
        <v>510.25</v>
      </c>
    </row>
    <row r="2068" spans="27:27" ht="15" x14ac:dyDescent="0.2">
      <c r="AA2068" s="123">
        <v>510.5</v>
      </c>
    </row>
    <row r="2069" spans="27:27" ht="15" x14ac:dyDescent="0.2">
      <c r="AA2069" s="123">
        <v>510.75</v>
      </c>
    </row>
    <row r="2070" spans="27:27" ht="15" x14ac:dyDescent="0.2">
      <c r="AA2070" s="123">
        <v>511</v>
      </c>
    </row>
    <row r="2071" spans="27:27" ht="15" x14ac:dyDescent="0.2">
      <c r="AA2071" s="123">
        <v>511.25</v>
      </c>
    </row>
    <row r="2072" spans="27:27" ht="15" x14ac:dyDescent="0.2">
      <c r="AA2072" s="123">
        <v>511.5</v>
      </c>
    </row>
    <row r="2073" spans="27:27" ht="15" x14ac:dyDescent="0.2">
      <c r="AA2073" s="123">
        <v>511.75</v>
      </c>
    </row>
    <row r="2074" spans="27:27" ht="15" x14ac:dyDescent="0.2">
      <c r="AA2074" s="123">
        <v>512</v>
      </c>
    </row>
    <row r="2075" spans="27:27" ht="15" x14ac:dyDescent="0.2">
      <c r="AA2075" s="123">
        <v>512.25</v>
      </c>
    </row>
    <row r="2076" spans="27:27" ht="15" x14ac:dyDescent="0.2">
      <c r="AA2076" s="123">
        <v>512.5</v>
      </c>
    </row>
    <row r="2077" spans="27:27" ht="15" x14ac:dyDescent="0.2">
      <c r="AA2077" s="123">
        <v>512.75</v>
      </c>
    </row>
    <row r="2078" spans="27:27" ht="15" x14ac:dyDescent="0.2">
      <c r="AA2078" s="123">
        <v>513</v>
      </c>
    </row>
    <row r="2079" spans="27:27" ht="15" x14ac:dyDescent="0.2">
      <c r="AA2079" s="123">
        <v>513.25</v>
      </c>
    </row>
    <row r="2080" spans="27:27" ht="15" x14ac:dyDescent="0.2">
      <c r="AA2080" s="123">
        <v>513.5</v>
      </c>
    </row>
    <row r="2081" spans="27:27" ht="15" x14ac:dyDescent="0.2">
      <c r="AA2081" s="123">
        <v>513.75</v>
      </c>
    </row>
    <row r="2082" spans="27:27" ht="15" x14ac:dyDescent="0.2">
      <c r="AA2082" s="123">
        <v>514</v>
      </c>
    </row>
    <row r="2083" spans="27:27" ht="15" x14ac:dyDescent="0.2">
      <c r="AA2083" s="123">
        <v>514.25</v>
      </c>
    </row>
    <row r="2084" spans="27:27" ht="15" x14ac:dyDescent="0.2">
      <c r="AA2084" s="123">
        <v>514.5</v>
      </c>
    </row>
    <row r="2085" spans="27:27" ht="15" x14ac:dyDescent="0.2">
      <c r="AA2085" s="123">
        <v>514.75</v>
      </c>
    </row>
    <row r="2086" spans="27:27" ht="15" x14ac:dyDescent="0.2">
      <c r="AA2086" s="123">
        <v>515</v>
      </c>
    </row>
    <row r="2087" spans="27:27" ht="15" x14ac:dyDescent="0.2">
      <c r="AA2087" s="123">
        <v>515.25</v>
      </c>
    </row>
    <row r="2088" spans="27:27" ht="15" x14ac:dyDescent="0.2">
      <c r="AA2088" s="123">
        <v>515.5</v>
      </c>
    </row>
    <row r="2089" spans="27:27" ht="15" x14ac:dyDescent="0.2">
      <c r="AA2089" s="123">
        <v>515.75</v>
      </c>
    </row>
    <row r="2090" spans="27:27" ht="15" x14ac:dyDescent="0.2">
      <c r="AA2090" s="123">
        <v>516</v>
      </c>
    </row>
    <row r="2091" spans="27:27" ht="15" x14ac:dyDescent="0.2">
      <c r="AA2091" s="123">
        <v>516.25</v>
      </c>
    </row>
    <row r="2092" spans="27:27" ht="15" x14ac:dyDescent="0.2">
      <c r="AA2092" s="123">
        <v>516.5</v>
      </c>
    </row>
    <row r="2093" spans="27:27" ht="15" x14ac:dyDescent="0.2">
      <c r="AA2093" s="123">
        <v>516.75</v>
      </c>
    </row>
    <row r="2094" spans="27:27" ht="15" x14ac:dyDescent="0.2">
      <c r="AA2094" s="123">
        <v>517</v>
      </c>
    </row>
    <row r="2095" spans="27:27" ht="15" x14ac:dyDescent="0.2">
      <c r="AA2095" s="123">
        <v>517.25</v>
      </c>
    </row>
    <row r="2096" spans="27:27" ht="15" x14ac:dyDescent="0.2">
      <c r="AA2096" s="123">
        <v>517.5</v>
      </c>
    </row>
    <row r="2097" spans="27:27" ht="15" x14ac:dyDescent="0.2">
      <c r="AA2097" s="123">
        <v>517.75</v>
      </c>
    </row>
    <row r="2098" spans="27:27" ht="15" x14ac:dyDescent="0.2">
      <c r="AA2098" s="123">
        <v>518</v>
      </c>
    </row>
    <row r="2099" spans="27:27" ht="15" x14ac:dyDescent="0.2">
      <c r="AA2099" s="123">
        <v>518.25</v>
      </c>
    </row>
    <row r="2100" spans="27:27" ht="15" x14ac:dyDescent="0.2">
      <c r="AA2100" s="123">
        <v>518.5</v>
      </c>
    </row>
    <row r="2101" spans="27:27" ht="15" x14ac:dyDescent="0.2">
      <c r="AA2101" s="123">
        <v>518.75</v>
      </c>
    </row>
    <row r="2102" spans="27:27" ht="15" x14ac:dyDescent="0.2">
      <c r="AA2102" s="123">
        <v>519</v>
      </c>
    </row>
    <row r="2103" spans="27:27" ht="15" x14ac:dyDescent="0.2">
      <c r="AA2103" s="123">
        <v>519.25</v>
      </c>
    </row>
    <row r="2104" spans="27:27" ht="15" x14ac:dyDescent="0.2">
      <c r="AA2104" s="123">
        <v>519.5</v>
      </c>
    </row>
    <row r="2105" spans="27:27" ht="15" x14ac:dyDescent="0.2">
      <c r="AA2105" s="123">
        <v>519.75</v>
      </c>
    </row>
    <row r="2106" spans="27:27" ht="15" x14ac:dyDescent="0.2">
      <c r="AA2106" s="123">
        <v>520</v>
      </c>
    </row>
    <row r="2107" spans="27:27" ht="15" x14ac:dyDescent="0.2">
      <c r="AA2107" s="123">
        <v>520.25</v>
      </c>
    </row>
    <row r="2108" spans="27:27" ht="15" x14ac:dyDescent="0.2">
      <c r="AA2108" s="123">
        <v>520.5</v>
      </c>
    </row>
    <row r="2109" spans="27:27" ht="15" x14ac:dyDescent="0.2">
      <c r="AA2109" s="123">
        <v>520.75</v>
      </c>
    </row>
    <row r="2110" spans="27:27" ht="15" x14ac:dyDescent="0.2">
      <c r="AA2110" s="123">
        <v>521</v>
      </c>
    </row>
    <row r="2111" spans="27:27" ht="15" x14ac:dyDescent="0.2">
      <c r="AA2111" s="123">
        <v>521.25</v>
      </c>
    </row>
    <row r="2112" spans="27:27" ht="15" x14ac:dyDescent="0.2">
      <c r="AA2112" s="123">
        <v>521.5</v>
      </c>
    </row>
    <row r="2113" spans="27:27" ht="15" x14ac:dyDescent="0.2">
      <c r="AA2113" s="123">
        <v>521.75</v>
      </c>
    </row>
    <row r="2114" spans="27:27" ht="15" x14ac:dyDescent="0.2">
      <c r="AA2114" s="123">
        <v>522</v>
      </c>
    </row>
    <row r="2115" spans="27:27" ht="15" x14ac:dyDescent="0.2">
      <c r="AA2115" s="123">
        <v>522.25</v>
      </c>
    </row>
    <row r="2116" spans="27:27" ht="15" x14ac:dyDescent="0.2">
      <c r="AA2116" s="123">
        <v>522.5</v>
      </c>
    </row>
    <row r="2117" spans="27:27" ht="15" x14ac:dyDescent="0.2">
      <c r="AA2117" s="123">
        <v>522.75</v>
      </c>
    </row>
    <row r="2118" spans="27:27" ht="15" x14ac:dyDescent="0.2">
      <c r="AA2118" s="123">
        <v>523</v>
      </c>
    </row>
    <row r="2119" spans="27:27" ht="15" x14ac:dyDescent="0.2">
      <c r="AA2119" s="123">
        <v>523.25</v>
      </c>
    </row>
    <row r="2120" spans="27:27" ht="15" x14ac:dyDescent="0.2">
      <c r="AA2120" s="123">
        <v>523.5</v>
      </c>
    </row>
    <row r="2121" spans="27:27" ht="15" x14ac:dyDescent="0.2">
      <c r="AA2121" s="123">
        <v>523.75</v>
      </c>
    </row>
    <row r="2122" spans="27:27" ht="15" x14ac:dyDescent="0.2">
      <c r="AA2122" s="123">
        <v>524</v>
      </c>
    </row>
    <row r="2123" spans="27:27" ht="15" x14ac:dyDescent="0.2">
      <c r="AA2123" s="123">
        <v>524.25</v>
      </c>
    </row>
    <row r="2124" spans="27:27" ht="15" x14ac:dyDescent="0.2">
      <c r="AA2124" s="123">
        <v>524.5</v>
      </c>
    </row>
    <row r="2125" spans="27:27" ht="15" x14ac:dyDescent="0.2">
      <c r="AA2125" s="123">
        <v>524.75</v>
      </c>
    </row>
    <row r="2126" spans="27:27" ht="15" x14ac:dyDescent="0.2">
      <c r="AA2126" s="123">
        <v>525</v>
      </c>
    </row>
    <row r="2127" spans="27:27" ht="15" x14ac:dyDescent="0.2">
      <c r="AA2127" s="123">
        <v>525.25</v>
      </c>
    </row>
    <row r="2128" spans="27:27" ht="15" x14ac:dyDescent="0.2">
      <c r="AA2128" s="123">
        <v>525.5</v>
      </c>
    </row>
    <row r="2129" spans="27:27" ht="15" x14ac:dyDescent="0.2">
      <c r="AA2129" s="123">
        <v>525.75</v>
      </c>
    </row>
    <row r="2130" spans="27:27" ht="15" x14ac:dyDescent="0.2">
      <c r="AA2130" s="123">
        <v>526</v>
      </c>
    </row>
    <row r="2131" spans="27:27" ht="15" x14ac:dyDescent="0.2">
      <c r="AA2131" s="123">
        <v>526.25</v>
      </c>
    </row>
    <row r="2132" spans="27:27" ht="15" x14ac:dyDescent="0.2">
      <c r="AA2132" s="123">
        <v>526.5</v>
      </c>
    </row>
    <row r="2133" spans="27:27" ht="15" x14ac:dyDescent="0.2">
      <c r="AA2133" s="123">
        <v>526.75</v>
      </c>
    </row>
    <row r="2134" spans="27:27" ht="15" x14ac:dyDescent="0.2">
      <c r="AA2134" s="123">
        <v>527</v>
      </c>
    </row>
    <row r="2135" spans="27:27" ht="15" x14ac:dyDescent="0.2">
      <c r="AA2135" s="123">
        <v>527.25</v>
      </c>
    </row>
    <row r="2136" spans="27:27" ht="15" x14ac:dyDescent="0.2">
      <c r="AA2136" s="123">
        <v>527.5</v>
      </c>
    </row>
    <row r="2137" spans="27:27" ht="15" x14ac:dyDescent="0.2">
      <c r="AA2137" s="123">
        <v>527.75</v>
      </c>
    </row>
    <row r="2138" spans="27:27" ht="15" x14ac:dyDescent="0.2">
      <c r="AA2138" s="123">
        <v>528</v>
      </c>
    </row>
    <row r="2139" spans="27:27" ht="15" x14ac:dyDescent="0.2">
      <c r="AA2139" s="123">
        <v>528.25</v>
      </c>
    </row>
    <row r="2140" spans="27:27" ht="15" x14ac:dyDescent="0.2">
      <c r="AA2140" s="123">
        <v>528.5</v>
      </c>
    </row>
    <row r="2141" spans="27:27" ht="15" x14ac:dyDescent="0.2">
      <c r="AA2141" s="123">
        <v>528.75</v>
      </c>
    </row>
    <row r="2142" spans="27:27" ht="15" x14ac:dyDescent="0.2">
      <c r="AA2142" s="123">
        <v>529</v>
      </c>
    </row>
    <row r="2143" spans="27:27" ht="15" x14ac:dyDescent="0.2">
      <c r="AA2143" s="123">
        <v>529.25</v>
      </c>
    </row>
    <row r="2144" spans="27:27" ht="15" x14ac:dyDescent="0.2">
      <c r="AA2144" s="123">
        <v>529.5</v>
      </c>
    </row>
    <row r="2145" spans="27:27" ht="15" x14ac:dyDescent="0.2">
      <c r="AA2145" s="123">
        <v>529.75</v>
      </c>
    </row>
    <row r="2146" spans="27:27" ht="15" x14ac:dyDescent="0.2">
      <c r="AA2146" s="123">
        <v>530</v>
      </c>
    </row>
    <row r="2147" spans="27:27" ht="15" x14ac:dyDescent="0.2">
      <c r="AA2147" s="123">
        <v>530.25</v>
      </c>
    </row>
    <row r="2148" spans="27:27" ht="15" x14ac:dyDescent="0.2">
      <c r="AA2148" s="123">
        <v>530.5</v>
      </c>
    </row>
    <row r="2149" spans="27:27" ht="15" x14ac:dyDescent="0.2">
      <c r="AA2149" s="123">
        <v>530.75</v>
      </c>
    </row>
    <row r="2150" spans="27:27" ht="15" x14ac:dyDescent="0.2">
      <c r="AA2150" s="123">
        <v>531</v>
      </c>
    </row>
    <row r="2151" spans="27:27" ht="15" x14ac:dyDescent="0.2">
      <c r="AA2151" s="123">
        <v>531.25</v>
      </c>
    </row>
    <row r="2152" spans="27:27" ht="15" x14ac:dyDescent="0.2">
      <c r="AA2152" s="123">
        <v>531.5</v>
      </c>
    </row>
    <row r="2153" spans="27:27" ht="15" x14ac:dyDescent="0.2">
      <c r="AA2153" s="123">
        <v>531.75</v>
      </c>
    </row>
    <row r="2154" spans="27:27" ht="15" x14ac:dyDescent="0.2">
      <c r="AA2154" s="123">
        <v>532</v>
      </c>
    </row>
    <row r="2155" spans="27:27" ht="15" x14ac:dyDescent="0.2">
      <c r="AA2155" s="123">
        <v>532.25</v>
      </c>
    </row>
    <row r="2156" spans="27:27" ht="15" x14ac:dyDescent="0.2">
      <c r="AA2156" s="123">
        <v>532.5</v>
      </c>
    </row>
    <row r="2157" spans="27:27" ht="15" x14ac:dyDescent="0.2">
      <c r="AA2157" s="123">
        <v>532.75</v>
      </c>
    </row>
    <row r="2158" spans="27:27" ht="15" x14ac:dyDescent="0.2">
      <c r="AA2158" s="123">
        <v>533</v>
      </c>
    </row>
    <row r="2159" spans="27:27" ht="15" x14ac:dyDescent="0.2">
      <c r="AA2159" s="123">
        <v>533.25</v>
      </c>
    </row>
    <row r="2160" spans="27:27" ht="15" x14ac:dyDescent="0.2">
      <c r="AA2160" s="123">
        <v>533.5</v>
      </c>
    </row>
    <row r="2161" spans="27:27" ht="15" x14ac:dyDescent="0.2">
      <c r="AA2161" s="123">
        <v>533.75</v>
      </c>
    </row>
    <row r="2162" spans="27:27" ht="15" x14ac:dyDescent="0.2">
      <c r="AA2162" s="123">
        <v>534</v>
      </c>
    </row>
    <row r="2163" spans="27:27" ht="15" x14ac:dyDescent="0.2">
      <c r="AA2163" s="123">
        <v>534.25</v>
      </c>
    </row>
    <row r="2164" spans="27:27" ht="15" x14ac:dyDescent="0.2">
      <c r="AA2164" s="123">
        <v>534.5</v>
      </c>
    </row>
    <row r="2165" spans="27:27" ht="15" x14ac:dyDescent="0.2">
      <c r="AA2165" s="123">
        <v>534.75</v>
      </c>
    </row>
    <row r="2166" spans="27:27" ht="15" x14ac:dyDescent="0.2">
      <c r="AA2166" s="123">
        <v>535</v>
      </c>
    </row>
    <row r="2167" spans="27:27" ht="15" x14ac:dyDescent="0.2">
      <c r="AA2167" s="123">
        <v>535.25</v>
      </c>
    </row>
    <row r="2168" spans="27:27" ht="15" x14ac:dyDescent="0.2">
      <c r="AA2168" s="123">
        <v>535.5</v>
      </c>
    </row>
    <row r="2169" spans="27:27" ht="15" x14ac:dyDescent="0.2">
      <c r="AA2169" s="123">
        <v>535.75</v>
      </c>
    </row>
    <row r="2170" spans="27:27" ht="15" x14ac:dyDescent="0.2">
      <c r="AA2170" s="123">
        <v>536</v>
      </c>
    </row>
    <row r="2171" spans="27:27" ht="15" x14ac:dyDescent="0.2">
      <c r="AA2171" s="123">
        <v>536.25</v>
      </c>
    </row>
    <row r="2172" spans="27:27" ht="15" x14ac:dyDescent="0.2">
      <c r="AA2172" s="123">
        <v>536.5</v>
      </c>
    </row>
    <row r="2173" spans="27:27" ht="15" x14ac:dyDescent="0.2">
      <c r="AA2173" s="123">
        <v>536.75</v>
      </c>
    </row>
    <row r="2174" spans="27:27" ht="15" x14ac:dyDescent="0.2">
      <c r="AA2174" s="123">
        <v>537</v>
      </c>
    </row>
    <row r="2175" spans="27:27" ht="15" x14ac:dyDescent="0.2">
      <c r="AA2175" s="123">
        <v>537.25</v>
      </c>
    </row>
    <row r="2176" spans="27:27" ht="15" x14ac:dyDescent="0.2">
      <c r="AA2176" s="123">
        <v>537.5</v>
      </c>
    </row>
    <row r="2177" spans="27:27" ht="15" x14ac:dyDescent="0.2">
      <c r="AA2177" s="123">
        <v>537.75</v>
      </c>
    </row>
    <row r="2178" spans="27:27" ht="15" x14ac:dyDescent="0.2">
      <c r="AA2178" s="123">
        <v>538</v>
      </c>
    </row>
    <row r="2179" spans="27:27" ht="15" x14ac:dyDescent="0.2">
      <c r="AA2179" s="123">
        <v>538.25</v>
      </c>
    </row>
    <row r="2180" spans="27:27" ht="15" x14ac:dyDescent="0.2">
      <c r="AA2180" s="123">
        <v>538.5</v>
      </c>
    </row>
    <row r="2181" spans="27:27" ht="15" x14ac:dyDescent="0.2">
      <c r="AA2181" s="123">
        <v>538.75</v>
      </c>
    </row>
    <row r="2182" spans="27:27" ht="15" x14ac:dyDescent="0.2">
      <c r="AA2182" s="123">
        <v>539</v>
      </c>
    </row>
    <row r="2183" spans="27:27" ht="15" x14ac:dyDescent="0.2">
      <c r="AA2183" s="123">
        <v>539.25</v>
      </c>
    </row>
    <row r="2184" spans="27:27" ht="15" x14ac:dyDescent="0.2">
      <c r="AA2184" s="123">
        <v>539.5</v>
      </c>
    </row>
    <row r="2185" spans="27:27" ht="15" x14ac:dyDescent="0.2">
      <c r="AA2185" s="123">
        <v>539.75</v>
      </c>
    </row>
    <row r="2186" spans="27:27" ht="15" x14ac:dyDescent="0.2">
      <c r="AA2186" s="123">
        <v>540</v>
      </c>
    </row>
    <row r="2187" spans="27:27" ht="15" x14ac:dyDescent="0.2">
      <c r="AA2187" s="123">
        <v>540.25</v>
      </c>
    </row>
    <row r="2188" spans="27:27" ht="15" x14ac:dyDescent="0.2">
      <c r="AA2188" s="123">
        <v>540.5</v>
      </c>
    </row>
    <row r="2189" spans="27:27" ht="15" x14ac:dyDescent="0.2">
      <c r="AA2189" s="123">
        <v>540.75</v>
      </c>
    </row>
    <row r="2190" spans="27:27" ht="15" x14ac:dyDescent="0.2">
      <c r="AA2190" s="123">
        <v>541</v>
      </c>
    </row>
    <row r="2191" spans="27:27" ht="15" x14ac:dyDescent="0.2">
      <c r="AA2191" s="123">
        <v>541.25</v>
      </c>
    </row>
    <row r="2192" spans="27:27" ht="15" x14ac:dyDescent="0.2">
      <c r="AA2192" s="123">
        <v>541.5</v>
      </c>
    </row>
    <row r="2193" spans="27:27" ht="15" x14ac:dyDescent="0.2">
      <c r="AA2193" s="123">
        <v>541.75</v>
      </c>
    </row>
    <row r="2194" spans="27:27" ht="15" x14ac:dyDescent="0.2">
      <c r="AA2194" s="123">
        <v>542</v>
      </c>
    </row>
    <row r="2195" spans="27:27" ht="15" x14ac:dyDescent="0.2">
      <c r="AA2195" s="123">
        <v>542.25</v>
      </c>
    </row>
    <row r="2196" spans="27:27" ht="15" x14ac:dyDescent="0.2">
      <c r="AA2196" s="123">
        <v>542.5</v>
      </c>
    </row>
    <row r="2197" spans="27:27" ht="15" x14ac:dyDescent="0.2">
      <c r="AA2197" s="123">
        <v>542.75</v>
      </c>
    </row>
    <row r="2198" spans="27:27" ht="15" x14ac:dyDescent="0.2">
      <c r="AA2198" s="123">
        <v>543</v>
      </c>
    </row>
    <row r="2199" spans="27:27" ht="15" x14ac:dyDescent="0.2">
      <c r="AA2199" s="123">
        <v>543.25</v>
      </c>
    </row>
    <row r="2200" spans="27:27" ht="15" x14ac:dyDescent="0.2">
      <c r="AA2200" s="123">
        <v>543.5</v>
      </c>
    </row>
    <row r="2201" spans="27:27" ht="15" x14ac:dyDescent="0.2">
      <c r="AA2201" s="123">
        <v>543.75</v>
      </c>
    </row>
    <row r="2202" spans="27:27" ht="15" x14ac:dyDescent="0.2">
      <c r="AA2202" s="123">
        <v>544</v>
      </c>
    </row>
    <row r="2203" spans="27:27" ht="15" x14ac:dyDescent="0.2">
      <c r="AA2203" s="123">
        <v>544.25</v>
      </c>
    </row>
    <row r="2204" spans="27:27" ht="15" x14ac:dyDescent="0.2">
      <c r="AA2204" s="123">
        <v>544.5</v>
      </c>
    </row>
    <row r="2205" spans="27:27" ht="15" x14ac:dyDescent="0.2">
      <c r="AA2205" s="123">
        <v>544.75</v>
      </c>
    </row>
    <row r="2206" spans="27:27" ht="15" x14ac:dyDescent="0.2">
      <c r="AA2206" s="123">
        <v>545</v>
      </c>
    </row>
    <row r="2207" spans="27:27" ht="15" x14ac:dyDescent="0.2">
      <c r="AA2207" s="123">
        <v>545.25</v>
      </c>
    </row>
    <row r="2208" spans="27:27" ht="15" x14ac:dyDescent="0.2">
      <c r="AA2208" s="123">
        <v>545.5</v>
      </c>
    </row>
    <row r="2209" spans="27:27" ht="15" x14ac:dyDescent="0.2">
      <c r="AA2209" s="123">
        <v>545.75</v>
      </c>
    </row>
    <row r="2210" spans="27:27" ht="15" x14ac:dyDescent="0.2">
      <c r="AA2210" s="123">
        <v>546</v>
      </c>
    </row>
    <row r="2211" spans="27:27" ht="15" x14ac:dyDescent="0.2">
      <c r="AA2211" s="123">
        <v>546.25</v>
      </c>
    </row>
    <row r="2212" spans="27:27" ht="15" x14ac:dyDescent="0.2">
      <c r="AA2212" s="123">
        <v>546.5</v>
      </c>
    </row>
    <row r="2213" spans="27:27" ht="15" x14ac:dyDescent="0.2">
      <c r="AA2213" s="123">
        <v>546.75</v>
      </c>
    </row>
    <row r="2214" spans="27:27" ht="15" x14ac:dyDescent="0.2">
      <c r="AA2214" s="123">
        <v>547</v>
      </c>
    </row>
    <row r="2215" spans="27:27" ht="15" x14ac:dyDescent="0.2">
      <c r="AA2215" s="123">
        <v>547.25</v>
      </c>
    </row>
    <row r="2216" spans="27:27" ht="15" x14ac:dyDescent="0.2">
      <c r="AA2216" s="123">
        <v>547.5</v>
      </c>
    </row>
    <row r="2217" spans="27:27" ht="15" x14ac:dyDescent="0.2">
      <c r="AA2217" s="123">
        <v>547.75</v>
      </c>
    </row>
    <row r="2218" spans="27:27" ht="15" x14ac:dyDescent="0.2">
      <c r="AA2218" s="123">
        <v>548</v>
      </c>
    </row>
    <row r="2219" spans="27:27" ht="15" x14ac:dyDescent="0.2">
      <c r="AA2219" s="123">
        <v>548.25</v>
      </c>
    </row>
    <row r="2220" spans="27:27" ht="15" x14ac:dyDescent="0.2">
      <c r="AA2220" s="123">
        <v>548.5</v>
      </c>
    </row>
    <row r="2221" spans="27:27" ht="15" x14ac:dyDescent="0.2">
      <c r="AA2221" s="123">
        <v>548.75</v>
      </c>
    </row>
    <row r="2222" spans="27:27" ht="15" x14ac:dyDescent="0.2">
      <c r="AA2222" s="123">
        <v>549</v>
      </c>
    </row>
    <row r="2223" spans="27:27" ht="15" x14ac:dyDescent="0.2">
      <c r="AA2223" s="123">
        <v>549.25</v>
      </c>
    </row>
    <row r="2224" spans="27:27" ht="15" x14ac:dyDescent="0.2">
      <c r="AA2224" s="123">
        <v>549.5</v>
      </c>
    </row>
    <row r="2225" spans="27:27" ht="15" x14ac:dyDescent="0.2">
      <c r="AA2225" s="123">
        <v>549.75</v>
      </c>
    </row>
    <row r="2226" spans="27:27" ht="15" x14ac:dyDescent="0.2">
      <c r="AA2226" s="123">
        <v>550</v>
      </c>
    </row>
    <row r="2227" spans="27:27" ht="15" x14ac:dyDescent="0.2">
      <c r="AA2227" s="123">
        <v>550.25</v>
      </c>
    </row>
    <row r="2228" spans="27:27" ht="15" x14ac:dyDescent="0.2">
      <c r="AA2228" s="123">
        <v>550.5</v>
      </c>
    </row>
    <row r="2229" spans="27:27" ht="15" x14ac:dyDescent="0.2">
      <c r="AA2229" s="123">
        <v>550.75</v>
      </c>
    </row>
    <row r="2230" spans="27:27" ht="15" x14ac:dyDescent="0.2">
      <c r="AA2230" s="123">
        <v>551</v>
      </c>
    </row>
    <row r="2231" spans="27:27" ht="15" x14ac:dyDescent="0.2">
      <c r="AA2231" s="123">
        <v>551.25</v>
      </c>
    </row>
    <row r="2232" spans="27:27" ht="15" x14ac:dyDescent="0.2">
      <c r="AA2232" s="123">
        <v>551.5</v>
      </c>
    </row>
    <row r="2233" spans="27:27" ht="15" x14ac:dyDescent="0.2">
      <c r="AA2233" s="123">
        <v>551.75</v>
      </c>
    </row>
    <row r="2234" spans="27:27" ht="15" x14ac:dyDescent="0.2">
      <c r="AA2234" s="123">
        <v>552</v>
      </c>
    </row>
    <row r="2235" spans="27:27" ht="15" x14ac:dyDescent="0.2">
      <c r="AA2235" s="123">
        <v>552.25</v>
      </c>
    </row>
    <row r="2236" spans="27:27" ht="15" x14ac:dyDescent="0.2">
      <c r="AA2236" s="123">
        <v>552.5</v>
      </c>
    </row>
    <row r="2237" spans="27:27" ht="15" x14ac:dyDescent="0.2">
      <c r="AA2237" s="123">
        <v>552.75</v>
      </c>
    </row>
    <row r="2238" spans="27:27" ht="15" x14ac:dyDescent="0.2">
      <c r="AA2238" s="123">
        <v>553</v>
      </c>
    </row>
    <row r="2239" spans="27:27" ht="15" x14ac:dyDescent="0.2">
      <c r="AA2239" s="123">
        <v>553.25</v>
      </c>
    </row>
    <row r="2240" spans="27:27" ht="15" x14ac:dyDescent="0.2">
      <c r="AA2240" s="123">
        <v>553.5</v>
      </c>
    </row>
    <row r="2241" spans="27:27" ht="15" x14ac:dyDescent="0.2">
      <c r="AA2241" s="123">
        <v>553.75</v>
      </c>
    </row>
    <row r="2242" spans="27:27" ht="15" x14ac:dyDescent="0.2">
      <c r="AA2242" s="123">
        <v>554</v>
      </c>
    </row>
    <row r="2243" spans="27:27" ht="15" x14ac:dyDescent="0.2">
      <c r="AA2243" s="123">
        <v>554.25</v>
      </c>
    </row>
    <row r="2244" spans="27:27" ht="15" x14ac:dyDescent="0.2">
      <c r="AA2244" s="123">
        <v>554.5</v>
      </c>
    </row>
    <row r="2245" spans="27:27" ht="15" x14ac:dyDescent="0.2">
      <c r="AA2245" s="123">
        <v>554.75</v>
      </c>
    </row>
    <row r="2246" spans="27:27" ht="15" x14ac:dyDescent="0.2">
      <c r="AA2246" s="123">
        <v>555</v>
      </c>
    </row>
    <row r="2247" spans="27:27" ht="15" x14ac:dyDescent="0.2">
      <c r="AA2247" s="123">
        <v>555.25</v>
      </c>
    </row>
    <row r="2248" spans="27:27" ht="15" x14ac:dyDescent="0.2">
      <c r="AA2248" s="123">
        <v>555.5</v>
      </c>
    </row>
    <row r="2249" spans="27:27" ht="15" x14ac:dyDescent="0.2">
      <c r="AA2249" s="123">
        <v>555.75</v>
      </c>
    </row>
    <row r="2250" spans="27:27" ht="15" x14ac:dyDescent="0.2">
      <c r="AA2250" s="123">
        <v>556</v>
      </c>
    </row>
    <row r="2251" spans="27:27" ht="15" x14ac:dyDescent="0.2">
      <c r="AA2251" s="123">
        <v>556.25</v>
      </c>
    </row>
    <row r="2252" spans="27:27" ht="15" x14ac:dyDescent="0.2">
      <c r="AA2252" s="123">
        <v>556.5</v>
      </c>
    </row>
    <row r="2253" spans="27:27" ht="15" x14ac:dyDescent="0.2">
      <c r="AA2253" s="123">
        <v>556.75</v>
      </c>
    </row>
    <row r="2254" spans="27:27" ht="15" x14ac:dyDescent="0.2">
      <c r="AA2254" s="123">
        <v>557</v>
      </c>
    </row>
    <row r="2255" spans="27:27" ht="15" x14ac:dyDescent="0.2">
      <c r="AA2255" s="123">
        <v>557.25</v>
      </c>
    </row>
    <row r="2256" spans="27:27" ht="15" x14ac:dyDescent="0.2">
      <c r="AA2256" s="123">
        <v>557.5</v>
      </c>
    </row>
    <row r="2257" spans="27:27" ht="15" x14ac:dyDescent="0.2">
      <c r="AA2257" s="123">
        <v>557.75</v>
      </c>
    </row>
    <row r="2258" spans="27:27" ht="15" x14ac:dyDescent="0.2">
      <c r="AA2258" s="123">
        <v>558</v>
      </c>
    </row>
    <row r="2259" spans="27:27" ht="15" x14ac:dyDescent="0.2">
      <c r="AA2259" s="123">
        <v>558.25</v>
      </c>
    </row>
    <row r="2260" spans="27:27" ht="15" x14ac:dyDescent="0.2">
      <c r="AA2260" s="123">
        <v>558.5</v>
      </c>
    </row>
    <row r="2261" spans="27:27" ht="15" x14ac:dyDescent="0.2">
      <c r="AA2261" s="123">
        <v>558.75</v>
      </c>
    </row>
    <row r="2262" spans="27:27" ht="15" x14ac:dyDescent="0.2">
      <c r="AA2262" s="123">
        <v>559</v>
      </c>
    </row>
    <row r="2263" spans="27:27" ht="15" x14ac:dyDescent="0.2">
      <c r="AA2263" s="123">
        <v>559.25</v>
      </c>
    </row>
    <row r="2264" spans="27:27" ht="15" x14ac:dyDescent="0.2">
      <c r="AA2264" s="123">
        <v>559.5</v>
      </c>
    </row>
    <row r="2265" spans="27:27" ht="15" x14ac:dyDescent="0.2">
      <c r="AA2265" s="123">
        <v>559.75</v>
      </c>
    </row>
    <row r="2266" spans="27:27" ht="15" x14ac:dyDescent="0.2">
      <c r="AA2266" s="123">
        <v>560</v>
      </c>
    </row>
    <row r="2267" spans="27:27" ht="15" x14ac:dyDescent="0.2">
      <c r="AA2267" s="123">
        <v>560.25</v>
      </c>
    </row>
    <row r="2268" spans="27:27" ht="15" x14ac:dyDescent="0.2">
      <c r="AA2268" s="123">
        <v>560.5</v>
      </c>
    </row>
    <row r="2269" spans="27:27" ht="15" x14ac:dyDescent="0.2">
      <c r="AA2269" s="123">
        <v>560.75</v>
      </c>
    </row>
    <row r="2270" spans="27:27" ht="15" x14ac:dyDescent="0.2">
      <c r="AA2270" s="123">
        <v>561</v>
      </c>
    </row>
    <row r="2271" spans="27:27" ht="15" x14ac:dyDescent="0.2">
      <c r="AA2271" s="123">
        <v>561.25</v>
      </c>
    </row>
    <row r="2272" spans="27:27" ht="15" x14ac:dyDescent="0.2">
      <c r="AA2272" s="123">
        <v>561.5</v>
      </c>
    </row>
    <row r="2273" spans="27:27" ht="15" x14ac:dyDescent="0.2">
      <c r="AA2273" s="123">
        <v>561.75</v>
      </c>
    </row>
    <row r="2274" spans="27:27" ht="15" x14ac:dyDescent="0.2">
      <c r="AA2274" s="123">
        <v>562</v>
      </c>
    </row>
    <row r="2275" spans="27:27" ht="15" x14ac:dyDescent="0.2">
      <c r="AA2275" s="123">
        <v>562.25</v>
      </c>
    </row>
    <row r="2276" spans="27:27" ht="15" x14ac:dyDescent="0.2">
      <c r="AA2276" s="123">
        <v>562.5</v>
      </c>
    </row>
    <row r="2277" spans="27:27" ht="15" x14ac:dyDescent="0.2">
      <c r="AA2277" s="123">
        <v>562.75</v>
      </c>
    </row>
    <row r="2278" spans="27:27" ht="15" x14ac:dyDescent="0.2">
      <c r="AA2278" s="123">
        <v>563</v>
      </c>
    </row>
    <row r="2279" spans="27:27" ht="15" x14ac:dyDescent="0.2">
      <c r="AA2279" s="123">
        <v>563.25</v>
      </c>
    </row>
    <row r="2280" spans="27:27" ht="15" x14ac:dyDescent="0.2">
      <c r="AA2280" s="123">
        <v>563.5</v>
      </c>
    </row>
    <row r="2281" spans="27:27" ht="15" x14ac:dyDescent="0.2">
      <c r="AA2281" s="123">
        <v>563.75</v>
      </c>
    </row>
    <row r="2282" spans="27:27" ht="15" x14ac:dyDescent="0.2">
      <c r="AA2282" s="123">
        <v>564</v>
      </c>
    </row>
    <row r="2283" spans="27:27" ht="15" x14ac:dyDescent="0.2">
      <c r="AA2283" s="123">
        <v>564.25</v>
      </c>
    </row>
    <row r="2284" spans="27:27" ht="15" x14ac:dyDescent="0.2">
      <c r="AA2284" s="123">
        <v>564.5</v>
      </c>
    </row>
    <row r="2285" spans="27:27" ht="15" x14ac:dyDescent="0.2">
      <c r="AA2285" s="123">
        <v>564.75</v>
      </c>
    </row>
    <row r="2286" spans="27:27" ht="15" x14ac:dyDescent="0.2">
      <c r="AA2286" s="123">
        <v>565</v>
      </c>
    </row>
    <row r="2287" spans="27:27" ht="15" x14ac:dyDescent="0.2">
      <c r="AA2287" s="123">
        <v>565.25</v>
      </c>
    </row>
    <row r="2288" spans="27:27" ht="15" x14ac:dyDescent="0.2">
      <c r="AA2288" s="123">
        <v>565.5</v>
      </c>
    </row>
    <row r="2289" spans="27:27" ht="15" x14ac:dyDescent="0.2">
      <c r="AA2289" s="123">
        <v>565.75</v>
      </c>
    </row>
    <row r="2290" spans="27:27" ht="15" x14ac:dyDescent="0.2">
      <c r="AA2290" s="123">
        <v>566</v>
      </c>
    </row>
    <row r="2291" spans="27:27" ht="15" x14ac:dyDescent="0.2">
      <c r="AA2291" s="123">
        <v>566.25</v>
      </c>
    </row>
    <row r="2292" spans="27:27" ht="15" x14ac:dyDescent="0.2">
      <c r="AA2292" s="123">
        <v>566.5</v>
      </c>
    </row>
    <row r="2293" spans="27:27" ht="15" x14ac:dyDescent="0.2">
      <c r="AA2293" s="123">
        <v>566.75</v>
      </c>
    </row>
    <row r="2294" spans="27:27" ht="15" x14ac:dyDescent="0.2">
      <c r="AA2294" s="123">
        <v>567</v>
      </c>
    </row>
    <row r="2295" spans="27:27" ht="15" x14ac:dyDescent="0.2">
      <c r="AA2295" s="123">
        <v>567.25</v>
      </c>
    </row>
    <row r="2296" spans="27:27" ht="15" x14ac:dyDescent="0.2">
      <c r="AA2296" s="123">
        <v>567.5</v>
      </c>
    </row>
    <row r="2297" spans="27:27" ht="15" x14ac:dyDescent="0.2">
      <c r="AA2297" s="123">
        <v>567.75</v>
      </c>
    </row>
    <row r="2298" spans="27:27" ht="15" x14ac:dyDescent="0.2">
      <c r="AA2298" s="123">
        <v>568</v>
      </c>
    </row>
    <row r="2299" spans="27:27" ht="15" x14ac:dyDescent="0.2">
      <c r="AA2299" s="123">
        <v>568.25</v>
      </c>
    </row>
    <row r="2300" spans="27:27" ht="15" x14ac:dyDescent="0.2">
      <c r="AA2300" s="123">
        <v>568.5</v>
      </c>
    </row>
    <row r="2301" spans="27:27" ht="15" x14ac:dyDescent="0.2">
      <c r="AA2301" s="123">
        <v>568.75</v>
      </c>
    </row>
    <row r="2302" spans="27:27" ht="15" x14ac:dyDescent="0.2">
      <c r="AA2302" s="123">
        <v>569</v>
      </c>
    </row>
    <row r="2303" spans="27:27" ht="15" x14ac:dyDescent="0.2">
      <c r="AA2303" s="123">
        <v>569.25</v>
      </c>
    </row>
    <row r="2304" spans="27:27" ht="15" x14ac:dyDescent="0.2">
      <c r="AA2304" s="123">
        <v>569.5</v>
      </c>
    </row>
    <row r="2305" spans="27:27" ht="15" x14ac:dyDescent="0.2">
      <c r="AA2305" s="123">
        <v>569.75</v>
      </c>
    </row>
    <row r="2306" spans="27:27" ht="15" x14ac:dyDescent="0.2">
      <c r="AA2306" s="123">
        <v>570</v>
      </c>
    </row>
    <row r="2307" spans="27:27" ht="15" x14ac:dyDescent="0.2">
      <c r="AA2307" s="123">
        <v>570.25</v>
      </c>
    </row>
    <row r="2308" spans="27:27" ht="15" x14ac:dyDescent="0.2">
      <c r="AA2308" s="123">
        <v>570.5</v>
      </c>
    </row>
    <row r="2309" spans="27:27" ht="15" x14ac:dyDescent="0.2">
      <c r="AA2309" s="123">
        <v>570.75</v>
      </c>
    </row>
    <row r="2310" spans="27:27" ht="15" x14ac:dyDescent="0.2">
      <c r="AA2310" s="123">
        <v>571</v>
      </c>
    </row>
    <row r="2311" spans="27:27" ht="15" x14ac:dyDescent="0.2">
      <c r="AA2311" s="123">
        <v>571.25</v>
      </c>
    </row>
    <row r="2312" spans="27:27" ht="15" x14ac:dyDescent="0.2">
      <c r="AA2312" s="123">
        <v>571.5</v>
      </c>
    </row>
    <row r="2313" spans="27:27" ht="15" x14ac:dyDescent="0.2">
      <c r="AA2313" s="123">
        <v>571.75</v>
      </c>
    </row>
    <row r="2314" spans="27:27" ht="15" x14ac:dyDescent="0.2">
      <c r="AA2314" s="123">
        <v>572</v>
      </c>
    </row>
    <row r="2315" spans="27:27" ht="15" x14ac:dyDescent="0.2">
      <c r="AA2315" s="123">
        <v>572.25</v>
      </c>
    </row>
    <row r="2316" spans="27:27" ht="15" x14ac:dyDescent="0.2">
      <c r="AA2316" s="123">
        <v>572.5</v>
      </c>
    </row>
    <row r="2317" spans="27:27" ht="15" x14ac:dyDescent="0.2">
      <c r="AA2317" s="123">
        <v>572.75</v>
      </c>
    </row>
    <row r="2318" spans="27:27" ht="15" x14ac:dyDescent="0.2">
      <c r="AA2318" s="123">
        <v>573</v>
      </c>
    </row>
    <row r="2319" spans="27:27" ht="15" x14ac:dyDescent="0.2">
      <c r="AA2319" s="123">
        <v>573.25</v>
      </c>
    </row>
    <row r="2320" spans="27:27" ht="15" x14ac:dyDescent="0.2">
      <c r="AA2320" s="123">
        <v>573.5</v>
      </c>
    </row>
    <row r="2321" spans="27:27" ht="15" x14ac:dyDescent="0.2">
      <c r="AA2321" s="123">
        <v>573.75</v>
      </c>
    </row>
    <row r="2322" spans="27:27" ht="15" x14ac:dyDescent="0.2">
      <c r="AA2322" s="123">
        <v>574</v>
      </c>
    </row>
    <row r="2323" spans="27:27" ht="15" x14ac:dyDescent="0.2">
      <c r="AA2323" s="123">
        <v>574.25</v>
      </c>
    </row>
    <row r="2324" spans="27:27" ht="15" x14ac:dyDescent="0.2">
      <c r="AA2324" s="123">
        <v>574.5</v>
      </c>
    </row>
    <row r="2325" spans="27:27" ht="15" x14ac:dyDescent="0.2">
      <c r="AA2325" s="123">
        <v>574.75</v>
      </c>
    </row>
    <row r="2326" spans="27:27" ht="15" x14ac:dyDescent="0.2">
      <c r="AA2326" s="123">
        <v>575</v>
      </c>
    </row>
    <row r="2327" spans="27:27" ht="15" x14ac:dyDescent="0.2">
      <c r="AA2327" s="123">
        <v>575.25</v>
      </c>
    </row>
    <row r="2328" spans="27:27" ht="15" x14ac:dyDescent="0.2">
      <c r="AA2328" s="123">
        <v>575.5</v>
      </c>
    </row>
    <row r="2329" spans="27:27" ht="15" x14ac:dyDescent="0.2">
      <c r="AA2329" s="123">
        <v>575.75</v>
      </c>
    </row>
    <row r="2330" spans="27:27" ht="15" x14ac:dyDescent="0.2">
      <c r="AA2330" s="123">
        <v>576</v>
      </c>
    </row>
    <row r="2331" spans="27:27" ht="15" x14ac:dyDescent="0.2">
      <c r="AA2331" s="123">
        <v>576.25</v>
      </c>
    </row>
    <row r="2332" spans="27:27" ht="15" x14ac:dyDescent="0.2">
      <c r="AA2332" s="123">
        <v>576.5</v>
      </c>
    </row>
    <row r="2333" spans="27:27" ht="15" x14ac:dyDescent="0.2">
      <c r="AA2333" s="123">
        <v>576.75</v>
      </c>
    </row>
    <row r="2334" spans="27:27" ht="15" x14ac:dyDescent="0.2">
      <c r="AA2334" s="123">
        <v>577</v>
      </c>
    </row>
    <row r="2335" spans="27:27" ht="15" x14ac:dyDescent="0.2">
      <c r="AA2335" s="123">
        <v>577.25</v>
      </c>
    </row>
    <row r="2336" spans="27:27" ht="15" x14ac:dyDescent="0.2">
      <c r="AA2336" s="123">
        <v>577.5</v>
      </c>
    </row>
    <row r="2337" spans="27:27" ht="15" x14ac:dyDescent="0.2">
      <c r="AA2337" s="123">
        <v>577.75</v>
      </c>
    </row>
    <row r="2338" spans="27:27" ht="15" x14ac:dyDescent="0.2">
      <c r="AA2338" s="123">
        <v>578</v>
      </c>
    </row>
    <row r="2339" spans="27:27" ht="15" x14ac:dyDescent="0.2">
      <c r="AA2339" s="123">
        <v>578.25</v>
      </c>
    </row>
    <row r="2340" spans="27:27" ht="15" x14ac:dyDescent="0.2">
      <c r="AA2340" s="123">
        <v>578.5</v>
      </c>
    </row>
    <row r="2341" spans="27:27" ht="15" x14ac:dyDescent="0.2">
      <c r="AA2341" s="123">
        <v>578.75</v>
      </c>
    </row>
    <row r="2342" spans="27:27" ht="15" x14ac:dyDescent="0.2">
      <c r="AA2342" s="123">
        <v>579</v>
      </c>
    </row>
    <row r="2343" spans="27:27" ht="15" x14ac:dyDescent="0.2">
      <c r="AA2343" s="123">
        <v>579.25</v>
      </c>
    </row>
    <row r="2344" spans="27:27" ht="15" x14ac:dyDescent="0.2">
      <c r="AA2344" s="123">
        <v>579.5</v>
      </c>
    </row>
    <row r="2345" spans="27:27" ht="15" x14ac:dyDescent="0.2">
      <c r="AA2345" s="123">
        <v>579.75</v>
      </c>
    </row>
    <row r="2346" spans="27:27" ht="15" x14ac:dyDescent="0.2">
      <c r="AA2346" s="123">
        <v>580</v>
      </c>
    </row>
    <row r="2347" spans="27:27" ht="15" x14ac:dyDescent="0.2">
      <c r="AA2347" s="123">
        <v>580.25</v>
      </c>
    </row>
    <row r="2348" spans="27:27" ht="15" x14ac:dyDescent="0.2">
      <c r="AA2348" s="123">
        <v>580.5</v>
      </c>
    </row>
    <row r="2349" spans="27:27" ht="15" x14ac:dyDescent="0.2">
      <c r="AA2349" s="123">
        <v>580.75</v>
      </c>
    </row>
    <row r="2350" spans="27:27" ht="15" x14ac:dyDescent="0.2">
      <c r="AA2350" s="123">
        <v>581</v>
      </c>
    </row>
    <row r="2351" spans="27:27" ht="15" x14ac:dyDescent="0.2">
      <c r="AA2351" s="123">
        <v>581.25</v>
      </c>
    </row>
    <row r="2352" spans="27:27" ht="15" x14ac:dyDescent="0.2">
      <c r="AA2352" s="123">
        <v>581.5</v>
      </c>
    </row>
    <row r="2353" spans="27:27" ht="15" x14ac:dyDescent="0.2">
      <c r="AA2353" s="123">
        <v>581.75</v>
      </c>
    </row>
    <row r="2354" spans="27:27" ht="15" x14ac:dyDescent="0.2">
      <c r="AA2354" s="123">
        <v>582</v>
      </c>
    </row>
    <row r="2355" spans="27:27" ht="15" x14ac:dyDescent="0.2">
      <c r="AA2355" s="123">
        <v>582.25</v>
      </c>
    </row>
    <row r="2356" spans="27:27" ht="15" x14ac:dyDescent="0.2">
      <c r="AA2356" s="123">
        <v>582.5</v>
      </c>
    </row>
    <row r="2357" spans="27:27" ht="15" x14ac:dyDescent="0.2">
      <c r="AA2357" s="123">
        <v>582.75</v>
      </c>
    </row>
    <row r="2358" spans="27:27" ht="15" x14ac:dyDescent="0.2">
      <c r="AA2358" s="123">
        <v>583</v>
      </c>
    </row>
    <row r="2359" spans="27:27" ht="15" x14ac:dyDescent="0.2">
      <c r="AA2359" s="123">
        <v>583.25</v>
      </c>
    </row>
    <row r="2360" spans="27:27" ht="15" x14ac:dyDescent="0.2">
      <c r="AA2360" s="123">
        <v>583.5</v>
      </c>
    </row>
    <row r="2361" spans="27:27" ht="15" x14ac:dyDescent="0.2">
      <c r="AA2361" s="123">
        <v>583.75</v>
      </c>
    </row>
    <row r="2362" spans="27:27" ht="15" x14ac:dyDescent="0.2">
      <c r="AA2362" s="123">
        <v>584</v>
      </c>
    </row>
    <row r="2363" spans="27:27" ht="15" x14ac:dyDescent="0.2">
      <c r="AA2363" s="123">
        <v>584.25</v>
      </c>
    </row>
    <row r="2364" spans="27:27" ht="15" x14ac:dyDescent="0.2">
      <c r="AA2364" s="123">
        <v>584.5</v>
      </c>
    </row>
    <row r="2365" spans="27:27" ht="15" x14ac:dyDescent="0.2">
      <c r="AA2365" s="123">
        <v>584.75</v>
      </c>
    </row>
    <row r="2366" spans="27:27" ht="15" x14ac:dyDescent="0.2">
      <c r="AA2366" s="123">
        <v>585</v>
      </c>
    </row>
    <row r="2367" spans="27:27" ht="15" x14ac:dyDescent="0.2">
      <c r="AA2367" s="123">
        <v>585.25</v>
      </c>
    </row>
    <row r="2368" spans="27:27" ht="15" x14ac:dyDescent="0.2">
      <c r="AA2368" s="123">
        <v>585.5</v>
      </c>
    </row>
    <row r="2369" spans="27:27" ht="15" x14ac:dyDescent="0.2">
      <c r="AA2369" s="123">
        <v>585.75</v>
      </c>
    </row>
    <row r="2370" spans="27:27" ht="15" x14ac:dyDescent="0.2">
      <c r="AA2370" s="123">
        <v>586</v>
      </c>
    </row>
    <row r="2371" spans="27:27" ht="15" x14ac:dyDescent="0.2">
      <c r="AA2371" s="123">
        <v>586.25</v>
      </c>
    </row>
    <row r="2372" spans="27:27" ht="15" x14ac:dyDescent="0.2">
      <c r="AA2372" s="123">
        <v>586.5</v>
      </c>
    </row>
    <row r="2373" spans="27:27" ht="15" x14ac:dyDescent="0.2">
      <c r="AA2373" s="123">
        <v>586.75</v>
      </c>
    </row>
    <row r="2374" spans="27:27" ht="15" x14ac:dyDescent="0.2">
      <c r="AA2374" s="123">
        <v>587</v>
      </c>
    </row>
    <row r="2375" spans="27:27" ht="15" x14ac:dyDescent="0.2">
      <c r="AA2375" s="123">
        <v>587.25</v>
      </c>
    </row>
    <row r="2376" spans="27:27" ht="15" x14ac:dyDescent="0.2">
      <c r="AA2376" s="123">
        <v>587.5</v>
      </c>
    </row>
    <row r="2377" spans="27:27" ht="15" x14ac:dyDescent="0.2">
      <c r="AA2377" s="123">
        <v>587.75</v>
      </c>
    </row>
    <row r="2378" spans="27:27" ht="15" x14ac:dyDescent="0.2">
      <c r="AA2378" s="123">
        <v>588</v>
      </c>
    </row>
    <row r="2379" spans="27:27" ht="15" x14ac:dyDescent="0.2">
      <c r="AA2379" s="123">
        <v>588.25</v>
      </c>
    </row>
    <row r="2380" spans="27:27" ht="15" x14ac:dyDescent="0.2">
      <c r="AA2380" s="123">
        <v>588.5</v>
      </c>
    </row>
    <row r="2381" spans="27:27" ht="15" x14ac:dyDescent="0.2">
      <c r="AA2381" s="123">
        <v>588.75</v>
      </c>
    </row>
    <row r="2382" spans="27:27" ht="15" x14ac:dyDescent="0.2">
      <c r="AA2382" s="123">
        <v>589</v>
      </c>
    </row>
    <row r="2383" spans="27:27" ht="15" x14ac:dyDescent="0.2">
      <c r="AA2383" s="123">
        <v>589.25</v>
      </c>
    </row>
    <row r="2384" spans="27:27" ht="15" x14ac:dyDescent="0.2">
      <c r="AA2384" s="123">
        <v>589.5</v>
      </c>
    </row>
    <row r="2385" spans="27:27" ht="15" x14ac:dyDescent="0.2">
      <c r="AA2385" s="123">
        <v>589.75</v>
      </c>
    </row>
    <row r="2386" spans="27:27" ht="15" x14ac:dyDescent="0.2">
      <c r="AA2386" s="123">
        <v>590</v>
      </c>
    </row>
    <row r="2387" spans="27:27" ht="15" x14ac:dyDescent="0.2">
      <c r="AA2387" s="123">
        <v>590.25</v>
      </c>
    </row>
    <row r="2388" spans="27:27" ht="15" x14ac:dyDescent="0.2">
      <c r="AA2388" s="123">
        <v>590.5</v>
      </c>
    </row>
    <row r="2389" spans="27:27" ht="15" x14ac:dyDescent="0.2">
      <c r="AA2389" s="123">
        <v>590.75</v>
      </c>
    </row>
    <row r="2390" spans="27:27" ht="15" x14ac:dyDescent="0.2">
      <c r="AA2390" s="123">
        <v>591</v>
      </c>
    </row>
    <row r="2391" spans="27:27" ht="15" x14ac:dyDescent="0.2">
      <c r="AA2391" s="123">
        <v>591.25</v>
      </c>
    </row>
    <row r="2392" spans="27:27" ht="15" x14ac:dyDescent="0.2">
      <c r="AA2392" s="123">
        <v>591.5</v>
      </c>
    </row>
    <row r="2393" spans="27:27" ht="15" x14ac:dyDescent="0.2">
      <c r="AA2393" s="123">
        <v>591.75</v>
      </c>
    </row>
    <row r="2394" spans="27:27" ht="15" x14ac:dyDescent="0.2">
      <c r="AA2394" s="123">
        <v>592</v>
      </c>
    </row>
    <row r="2395" spans="27:27" ht="15" x14ac:dyDescent="0.2">
      <c r="AA2395" s="123">
        <v>592.25</v>
      </c>
    </row>
    <row r="2396" spans="27:27" ht="15" x14ac:dyDescent="0.2">
      <c r="AA2396" s="123">
        <v>592.5</v>
      </c>
    </row>
    <row r="2397" spans="27:27" ht="15" x14ac:dyDescent="0.2">
      <c r="AA2397" s="123">
        <v>592.75</v>
      </c>
    </row>
    <row r="2398" spans="27:27" ht="15" x14ac:dyDescent="0.2">
      <c r="AA2398" s="123">
        <v>593</v>
      </c>
    </row>
    <row r="2399" spans="27:27" ht="15" x14ac:dyDescent="0.2">
      <c r="AA2399" s="123">
        <v>593.25</v>
      </c>
    </row>
    <row r="2400" spans="27:27" ht="15" x14ac:dyDescent="0.2">
      <c r="AA2400" s="123">
        <v>593.5</v>
      </c>
    </row>
    <row r="2401" spans="27:27" ht="15" x14ac:dyDescent="0.2">
      <c r="AA2401" s="123">
        <v>593.75</v>
      </c>
    </row>
    <row r="2402" spans="27:27" ht="15" x14ac:dyDescent="0.2">
      <c r="AA2402" s="123">
        <v>594</v>
      </c>
    </row>
    <row r="2403" spans="27:27" ht="15" x14ac:dyDescent="0.2">
      <c r="AA2403" s="123">
        <v>594.25</v>
      </c>
    </row>
    <row r="2404" spans="27:27" ht="15" x14ac:dyDescent="0.2">
      <c r="AA2404" s="123">
        <v>594.5</v>
      </c>
    </row>
    <row r="2405" spans="27:27" ht="15" x14ac:dyDescent="0.2">
      <c r="AA2405" s="123">
        <v>594.75</v>
      </c>
    </row>
    <row r="2406" spans="27:27" ht="15" x14ac:dyDescent="0.2">
      <c r="AA2406" s="123">
        <v>595</v>
      </c>
    </row>
    <row r="2407" spans="27:27" ht="15" x14ac:dyDescent="0.2">
      <c r="AA2407" s="123">
        <v>595.25</v>
      </c>
    </row>
    <row r="2408" spans="27:27" ht="15" x14ac:dyDescent="0.2">
      <c r="AA2408" s="123">
        <v>595.5</v>
      </c>
    </row>
    <row r="2409" spans="27:27" ht="15" x14ac:dyDescent="0.2">
      <c r="AA2409" s="123">
        <v>595.75</v>
      </c>
    </row>
    <row r="2410" spans="27:27" ht="15" x14ac:dyDescent="0.2">
      <c r="AA2410" s="123">
        <v>596</v>
      </c>
    </row>
    <row r="2411" spans="27:27" ht="15" x14ac:dyDescent="0.2">
      <c r="AA2411" s="123">
        <v>596.25</v>
      </c>
    </row>
    <row r="2412" spans="27:27" ht="15" x14ac:dyDescent="0.2">
      <c r="AA2412" s="123">
        <v>596.5</v>
      </c>
    </row>
    <row r="2413" spans="27:27" ht="15" x14ac:dyDescent="0.2">
      <c r="AA2413" s="123">
        <v>596.75</v>
      </c>
    </row>
    <row r="2414" spans="27:27" ht="15" x14ac:dyDescent="0.2">
      <c r="AA2414" s="123">
        <v>597</v>
      </c>
    </row>
    <row r="2415" spans="27:27" ht="15" x14ac:dyDescent="0.2">
      <c r="AA2415" s="123">
        <v>597.25</v>
      </c>
    </row>
    <row r="2416" spans="27:27" ht="15" x14ac:dyDescent="0.2">
      <c r="AA2416" s="123">
        <v>597.5</v>
      </c>
    </row>
    <row r="2417" spans="27:27" ht="15" x14ac:dyDescent="0.2">
      <c r="AA2417" s="123">
        <v>597.75</v>
      </c>
    </row>
    <row r="2418" spans="27:27" ht="15" x14ac:dyDescent="0.2">
      <c r="AA2418" s="123">
        <v>598</v>
      </c>
    </row>
    <row r="2419" spans="27:27" ht="15" x14ac:dyDescent="0.2">
      <c r="AA2419" s="123">
        <v>598.25</v>
      </c>
    </row>
    <row r="2420" spans="27:27" ht="15" x14ac:dyDescent="0.2">
      <c r="AA2420" s="123">
        <v>598.5</v>
      </c>
    </row>
    <row r="2421" spans="27:27" ht="15" x14ac:dyDescent="0.2">
      <c r="AA2421" s="123">
        <v>598.75</v>
      </c>
    </row>
    <row r="2422" spans="27:27" ht="15" x14ac:dyDescent="0.2">
      <c r="AA2422" s="123">
        <v>599</v>
      </c>
    </row>
    <row r="2423" spans="27:27" ht="15" x14ac:dyDescent="0.2">
      <c r="AA2423" s="123">
        <v>599.25</v>
      </c>
    </row>
    <row r="2424" spans="27:27" ht="15" x14ac:dyDescent="0.2">
      <c r="AA2424" s="123">
        <v>599.5</v>
      </c>
    </row>
    <row r="2425" spans="27:27" ht="15" x14ac:dyDescent="0.2">
      <c r="AA2425" s="123">
        <v>599.75</v>
      </c>
    </row>
    <row r="2426" spans="27:27" ht="15" x14ac:dyDescent="0.2">
      <c r="AA2426" s="123">
        <v>600</v>
      </c>
    </row>
    <row r="2427" spans="27:27" ht="15" x14ac:dyDescent="0.2">
      <c r="AA2427" s="123">
        <v>600.25</v>
      </c>
    </row>
    <row r="2428" spans="27:27" ht="15" x14ac:dyDescent="0.2">
      <c r="AA2428" s="123">
        <v>600.5</v>
      </c>
    </row>
    <row r="2429" spans="27:27" ht="15" x14ac:dyDescent="0.2">
      <c r="AA2429" s="123">
        <v>600.75</v>
      </c>
    </row>
    <row r="2430" spans="27:27" ht="15" x14ac:dyDescent="0.2">
      <c r="AA2430" s="123">
        <v>601</v>
      </c>
    </row>
    <row r="2431" spans="27:27" ht="15" x14ac:dyDescent="0.2">
      <c r="AA2431" s="123">
        <v>601.25</v>
      </c>
    </row>
    <row r="2432" spans="27:27" ht="15" x14ac:dyDescent="0.2">
      <c r="AA2432" s="123">
        <v>601.5</v>
      </c>
    </row>
    <row r="2433" spans="27:27" ht="15" x14ac:dyDescent="0.2">
      <c r="AA2433" s="123">
        <v>601.75</v>
      </c>
    </row>
    <row r="2434" spans="27:27" ht="15" x14ac:dyDescent="0.2">
      <c r="AA2434" s="123">
        <v>602</v>
      </c>
    </row>
    <row r="2435" spans="27:27" ht="15" x14ac:dyDescent="0.2">
      <c r="AA2435" s="123">
        <v>602.25</v>
      </c>
    </row>
    <row r="2436" spans="27:27" ht="15" x14ac:dyDescent="0.2">
      <c r="AA2436" s="123">
        <v>602.5</v>
      </c>
    </row>
    <row r="2437" spans="27:27" ht="15" x14ac:dyDescent="0.2">
      <c r="AA2437" s="123">
        <v>602.75</v>
      </c>
    </row>
    <row r="2438" spans="27:27" ht="15" x14ac:dyDescent="0.2">
      <c r="AA2438" s="123">
        <v>603</v>
      </c>
    </row>
    <row r="2439" spans="27:27" ht="15" x14ac:dyDescent="0.2">
      <c r="AA2439" s="123">
        <v>603.25</v>
      </c>
    </row>
    <row r="2440" spans="27:27" ht="15" x14ac:dyDescent="0.2">
      <c r="AA2440" s="123">
        <v>603.5</v>
      </c>
    </row>
    <row r="2441" spans="27:27" ht="15" x14ac:dyDescent="0.2">
      <c r="AA2441" s="123">
        <v>603.75</v>
      </c>
    </row>
    <row r="2442" spans="27:27" ht="15" x14ac:dyDescent="0.2">
      <c r="AA2442" s="123">
        <v>604</v>
      </c>
    </row>
    <row r="2443" spans="27:27" ht="15" x14ac:dyDescent="0.2">
      <c r="AA2443" s="123">
        <v>604.25</v>
      </c>
    </row>
    <row r="2444" spans="27:27" ht="15" x14ac:dyDescent="0.2">
      <c r="AA2444" s="123">
        <v>604.5</v>
      </c>
    </row>
    <row r="2445" spans="27:27" ht="15" x14ac:dyDescent="0.2">
      <c r="AA2445" s="123">
        <v>604.75</v>
      </c>
    </row>
    <row r="2446" spans="27:27" ht="15" x14ac:dyDescent="0.2">
      <c r="AA2446" s="123">
        <v>605</v>
      </c>
    </row>
    <row r="2447" spans="27:27" ht="15" x14ac:dyDescent="0.2">
      <c r="AA2447" s="123">
        <v>605.25</v>
      </c>
    </row>
    <row r="2448" spans="27:27" ht="15" x14ac:dyDescent="0.2">
      <c r="AA2448" s="123">
        <v>605.5</v>
      </c>
    </row>
    <row r="2449" spans="27:27" ht="15" x14ac:dyDescent="0.2">
      <c r="AA2449" s="123">
        <v>605.75</v>
      </c>
    </row>
    <row r="2450" spans="27:27" ht="15" x14ac:dyDescent="0.2">
      <c r="AA2450" s="123">
        <v>606</v>
      </c>
    </row>
    <row r="2451" spans="27:27" ht="15" x14ac:dyDescent="0.2">
      <c r="AA2451" s="123">
        <v>606.25</v>
      </c>
    </row>
    <row r="2452" spans="27:27" ht="15" x14ac:dyDescent="0.2">
      <c r="AA2452" s="123">
        <v>606.5</v>
      </c>
    </row>
    <row r="2453" spans="27:27" ht="15" x14ac:dyDescent="0.2">
      <c r="AA2453" s="123">
        <v>606.75</v>
      </c>
    </row>
    <row r="2454" spans="27:27" ht="15" x14ac:dyDescent="0.2">
      <c r="AA2454" s="123">
        <v>607</v>
      </c>
    </row>
    <row r="2455" spans="27:27" ht="15" x14ac:dyDescent="0.2">
      <c r="AA2455" s="123">
        <v>607.25</v>
      </c>
    </row>
    <row r="2456" spans="27:27" ht="15" x14ac:dyDescent="0.2">
      <c r="AA2456" s="123">
        <v>607.5</v>
      </c>
    </row>
    <row r="2457" spans="27:27" ht="15" x14ac:dyDescent="0.2">
      <c r="AA2457" s="123">
        <v>607.75</v>
      </c>
    </row>
    <row r="2458" spans="27:27" ht="15" x14ac:dyDescent="0.2">
      <c r="AA2458" s="123">
        <v>608</v>
      </c>
    </row>
    <row r="2459" spans="27:27" ht="15" x14ac:dyDescent="0.2">
      <c r="AA2459" s="123">
        <v>608.25</v>
      </c>
    </row>
    <row r="2460" spans="27:27" ht="15" x14ac:dyDescent="0.2">
      <c r="AA2460" s="123">
        <v>608.5</v>
      </c>
    </row>
    <row r="2461" spans="27:27" ht="15" x14ac:dyDescent="0.2">
      <c r="AA2461" s="123">
        <v>608.75</v>
      </c>
    </row>
    <row r="2462" spans="27:27" ht="15" x14ac:dyDescent="0.2">
      <c r="AA2462" s="123">
        <v>609</v>
      </c>
    </row>
    <row r="2463" spans="27:27" ht="15" x14ac:dyDescent="0.2">
      <c r="AA2463" s="123">
        <v>609.25</v>
      </c>
    </row>
    <row r="2464" spans="27:27" ht="15" x14ac:dyDescent="0.2">
      <c r="AA2464" s="123">
        <v>609.5</v>
      </c>
    </row>
    <row r="2465" spans="27:27" ht="15" x14ac:dyDescent="0.2">
      <c r="AA2465" s="123">
        <v>609.75</v>
      </c>
    </row>
    <row r="2466" spans="27:27" ht="15" x14ac:dyDescent="0.2">
      <c r="AA2466" s="123">
        <v>610</v>
      </c>
    </row>
    <row r="2467" spans="27:27" ht="15" x14ac:dyDescent="0.2">
      <c r="AA2467" s="123">
        <v>610.25</v>
      </c>
    </row>
    <row r="2468" spans="27:27" ht="15" x14ac:dyDescent="0.2">
      <c r="AA2468" s="123">
        <v>610.5</v>
      </c>
    </row>
    <row r="2469" spans="27:27" ht="15" x14ac:dyDescent="0.2">
      <c r="AA2469" s="123">
        <v>610.75</v>
      </c>
    </row>
    <row r="2470" spans="27:27" ht="15" x14ac:dyDescent="0.2">
      <c r="AA2470" s="123">
        <v>611</v>
      </c>
    </row>
    <row r="2471" spans="27:27" ht="15" x14ac:dyDescent="0.2">
      <c r="AA2471" s="123">
        <v>611.25</v>
      </c>
    </row>
    <row r="2472" spans="27:27" ht="15" x14ac:dyDescent="0.2">
      <c r="AA2472" s="123">
        <v>611.5</v>
      </c>
    </row>
    <row r="2473" spans="27:27" ht="15" x14ac:dyDescent="0.2">
      <c r="AA2473" s="123">
        <v>611.75</v>
      </c>
    </row>
    <row r="2474" spans="27:27" ht="15" x14ac:dyDescent="0.2">
      <c r="AA2474" s="123">
        <v>612</v>
      </c>
    </row>
    <row r="2475" spans="27:27" ht="15" x14ac:dyDescent="0.2">
      <c r="AA2475" s="123">
        <v>612.25</v>
      </c>
    </row>
    <row r="2476" spans="27:27" ht="15" x14ac:dyDescent="0.2">
      <c r="AA2476" s="123">
        <v>612.5</v>
      </c>
    </row>
    <row r="2477" spans="27:27" ht="15" x14ac:dyDescent="0.2">
      <c r="AA2477" s="123">
        <v>612.75</v>
      </c>
    </row>
    <row r="2478" spans="27:27" ht="15" x14ac:dyDescent="0.2">
      <c r="AA2478" s="123">
        <v>613</v>
      </c>
    </row>
    <row r="2479" spans="27:27" ht="15" x14ac:dyDescent="0.2">
      <c r="AA2479" s="123">
        <v>613.25</v>
      </c>
    </row>
    <row r="2480" spans="27:27" ht="15" x14ac:dyDescent="0.2">
      <c r="AA2480" s="123">
        <v>613.5</v>
      </c>
    </row>
    <row r="2481" spans="27:27" ht="15" x14ac:dyDescent="0.2">
      <c r="AA2481" s="123">
        <v>613.75</v>
      </c>
    </row>
    <row r="2482" spans="27:27" ht="15" x14ac:dyDescent="0.2">
      <c r="AA2482" s="123">
        <v>614</v>
      </c>
    </row>
    <row r="2483" spans="27:27" ht="15" x14ac:dyDescent="0.2">
      <c r="AA2483" s="123">
        <v>614.25</v>
      </c>
    </row>
    <row r="2484" spans="27:27" ht="15" x14ac:dyDescent="0.2">
      <c r="AA2484" s="123">
        <v>614.5</v>
      </c>
    </row>
    <row r="2485" spans="27:27" ht="15" x14ac:dyDescent="0.2">
      <c r="AA2485" s="123">
        <v>614.75</v>
      </c>
    </row>
    <row r="2486" spans="27:27" ht="15" x14ac:dyDescent="0.2">
      <c r="AA2486" s="123">
        <v>615</v>
      </c>
    </row>
    <row r="2487" spans="27:27" ht="15" x14ac:dyDescent="0.2">
      <c r="AA2487" s="123">
        <v>615.25</v>
      </c>
    </row>
    <row r="2488" spans="27:27" ht="15" x14ac:dyDescent="0.2">
      <c r="AA2488" s="123">
        <v>615.5</v>
      </c>
    </row>
    <row r="2489" spans="27:27" ht="15" x14ac:dyDescent="0.2">
      <c r="AA2489" s="123">
        <v>615.75</v>
      </c>
    </row>
    <row r="2490" spans="27:27" ht="15" x14ac:dyDescent="0.2">
      <c r="AA2490" s="123">
        <v>616</v>
      </c>
    </row>
    <row r="2491" spans="27:27" ht="15" x14ac:dyDescent="0.2">
      <c r="AA2491" s="123">
        <v>616.25</v>
      </c>
    </row>
    <row r="2492" spans="27:27" ht="15" x14ac:dyDescent="0.2">
      <c r="AA2492" s="123">
        <v>616.5</v>
      </c>
    </row>
    <row r="2493" spans="27:27" ht="15" x14ac:dyDescent="0.2">
      <c r="AA2493" s="123">
        <v>616.75</v>
      </c>
    </row>
    <row r="2494" spans="27:27" ht="15" x14ac:dyDescent="0.2">
      <c r="AA2494" s="123">
        <v>617</v>
      </c>
    </row>
    <row r="2495" spans="27:27" ht="15" x14ac:dyDescent="0.2">
      <c r="AA2495" s="123">
        <v>617.25</v>
      </c>
    </row>
    <row r="2496" spans="27:27" ht="15" x14ac:dyDescent="0.2">
      <c r="AA2496" s="123">
        <v>617.5</v>
      </c>
    </row>
    <row r="2497" spans="27:27" ht="15" x14ac:dyDescent="0.2">
      <c r="AA2497" s="123">
        <v>617.75</v>
      </c>
    </row>
    <row r="2498" spans="27:27" ht="15" x14ac:dyDescent="0.2">
      <c r="AA2498" s="123">
        <v>618</v>
      </c>
    </row>
    <row r="2499" spans="27:27" ht="15" x14ac:dyDescent="0.2">
      <c r="AA2499" s="123">
        <v>618.25</v>
      </c>
    </row>
    <row r="2500" spans="27:27" ht="15" x14ac:dyDescent="0.2">
      <c r="AA2500" s="123">
        <v>618.5</v>
      </c>
    </row>
    <row r="2501" spans="27:27" ht="15" x14ac:dyDescent="0.2">
      <c r="AA2501" s="123">
        <v>618.75</v>
      </c>
    </row>
    <row r="2502" spans="27:27" ht="15" x14ac:dyDescent="0.2">
      <c r="AA2502" s="123">
        <v>619</v>
      </c>
    </row>
    <row r="2503" spans="27:27" ht="15" x14ac:dyDescent="0.2">
      <c r="AA2503" s="123">
        <v>619.25</v>
      </c>
    </row>
    <row r="2504" spans="27:27" ht="15" x14ac:dyDescent="0.2">
      <c r="AA2504" s="123">
        <v>619.5</v>
      </c>
    </row>
    <row r="2505" spans="27:27" ht="15" x14ac:dyDescent="0.2">
      <c r="AA2505" s="123">
        <v>619.75</v>
      </c>
    </row>
    <row r="2506" spans="27:27" ht="15" x14ac:dyDescent="0.2">
      <c r="AA2506" s="123">
        <v>620</v>
      </c>
    </row>
    <row r="2507" spans="27:27" ht="15" x14ac:dyDescent="0.2">
      <c r="AA2507" s="123">
        <v>620.25</v>
      </c>
    </row>
    <row r="2508" spans="27:27" ht="15" x14ac:dyDescent="0.2">
      <c r="AA2508" s="123">
        <v>620.5</v>
      </c>
    </row>
    <row r="2509" spans="27:27" ht="15" x14ac:dyDescent="0.2">
      <c r="AA2509" s="123">
        <v>620.75</v>
      </c>
    </row>
    <row r="2510" spans="27:27" ht="15" x14ac:dyDescent="0.2">
      <c r="AA2510" s="123">
        <v>621</v>
      </c>
    </row>
    <row r="2511" spans="27:27" ht="15" x14ac:dyDescent="0.2">
      <c r="AA2511" s="123">
        <v>621.25</v>
      </c>
    </row>
    <row r="2512" spans="27:27" ht="15" x14ac:dyDescent="0.2">
      <c r="AA2512" s="123">
        <v>621.5</v>
      </c>
    </row>
    <row r="2513" spans="27:27" ht="15" x14ac:dyDescent="0.2">
      <c r="AA2513" s="123">
        <v>621.75</v>
      </c>
    </row>
    <row r="2514" spans="27:27" ht="15" x14ac:dyDescent="0.2">
      <c r="AA2514" s="123">
        <v>622</v>
      </c>
    </row>
    <row r="2515" spans="27:27" ht="15" x14ac:dyDescent="0.2">
      <c r="AA2515" s="123">
        <v>622.25</v>
      </c>
    </row>
    <row r="2516" spans="27:27" ht="15" x14ac:dyDescent="0.2">
      <c r="AA2516" s="123">
        <v>622.5</v>
      </c>
    </row>
    <row r="2517" spans="27:27" ht="15" x14ac:dyDescent="0.2">
      <c r="AA2517" s="123">
        <v>622.75</v>
      </c>
    </row>
    <row r="2518" spans="27:27" ht="15" x14ac:dyDescent="0.2">
      <c r="AA2518" s="123">
        <v>623</v>
      </c>
    </row>
    <row r="2519" spans="27:27" ht="15" x14ac:dyDescent="0.2">
      <c r="AA2519" s="123">
        <v>623.25</v>
      </c>
    </row>
    <row r="2520" spans="27:27" ht="15" x14ac:dyDescent="0.2">
      <c r="AA2520" s="123">
        <v>623.5</v>
      </c>
    </row>
    <row r="2521" spans="27:27" ht="15" x14ac:dyDescent="0.2">
      <c r="AA2521" s="123">
        <v>623.75</v>
      </c>
    </row>
    <row r="2522" spans="27:27" ht="15" x14ac:dyDescent="0.2">
      <c r="AA2522" s="123">
        <v>624</v>
      </c>
    </row>
    <row r="2523" spans="27:27" ht="15" x14ac:dyDescent="0.2">
      <c r="AA2523" s="123">
        <v>624.25</v>
      </c>
    </row>
    <row r="2524" spans="27:27" ht="15" x14ac:dyDescent="0.2">
      <c r="AA2524" s="123">
        <v>624.5</v>
      </c>
    </row>
    <row r="2525" spans="27:27" ht="15" x14ac:dyDescent="0.2">
      <c r="AA2525" s="123">
        <v>624.75</v>
      </c>
    </row>
    <row r="2526" spans="27:27" ht="15" x14ac:dyDescent="0.2">
      <c r="AA2526" s="123">
        <v>625</v>
      </c>
    </row>
    <row r="2527" spans="27:27" ht="15" x14ac:dyDescent="0.2">
      <c r="AA2527" s="123">
        <v>625.25</v>
      </c>
    </row>
    <row r="2528" spans="27:27" ht="15" x14ac:dyDescent="0.2">
      <c r="AA2528" s="123">
        <v>625.5</v>
      </c>
    </row>
    <row r="2529" spans="27:27" ht="15" x14ac:dyDescent="0.2">
      <c r="AA2529" s="123">
        <v>625.75</v>
      </c>
    </row>
    <row r="2530" spans="27:27" ht="15" x14ac:dyDescent="0.2">
      <c r="AA2530" s="123">
        <v>626</v>
      </c>
    </row>
    <row r="2531" spans="27:27" ht="15" x14ac:dyDescent="0.2">
      <c r="AA2531" s="123">
        <v>626.25</v>
      </c>
    </row>
    <row r="2532" spans="27:27" ht="15" x14ac:dyDescent="0.2">
      <c r="AA2532" s="123">
        <v>626.5</v>
      </c>
    </row>
    <row r="2533" spans="27:27" ht="15" x14ac:dyDescent="0.2">
      <c r="AA2533" s="123">
        <v>626.75</v>
      </c>
    </row>
    <row r="2534" spans="27:27" ht="15" x14ac:dyDescent="0.2">
      <c r="AA2534" s="123">
        <v>627</v>
      </c>
    </row>
    <row r="2535" spans="27:27" ht="15" x14ac:dyDescent="0.2">
      <c r="AA2535" s="123">
        <v>627.25</v>
      </c>
    </row>
    <row r="2536" spans="27:27" ht="15" x14ac:dyDescent="0.2">
      <c r="AA2536" s="123">
        <v>627.5</v>
      </c>
    </row>
    <row r="2537" spans="27:27" ht="15" x14ac:dyDescent="0.2">
      <c r="AA2537" s="123">
        <v>627.75</v>
      </c>
    </row>
    <row r="2538" spans="27:27" ht="15" x14ac:dyDescent="0.2">
      <c r="AA2538" s="123">
        <v>628</v>
      </c>
    </row>
    <row r="2539" spans="27:27" ht="15" x14ac:dyDescent="0.2">
      <c r="AA2539" s="123">
        <v>628.25</v>
      </c>
    </row>
    <row r="2540" spans="27:27" ht="15" x14ac:dyDescent="0.2">
      <c r="AA2540" s="123">
        <v>628.5</v>
      </c>
    </row>
    <row r="2541" spans="27:27" ht="15" x14ac:dyDescent="0.2">
      <c r="AA2541" s="123">
        <v>628.75</v>
      </c>
    </row>
    <row r="2542" spans="27:27" ht="15" x14ac:dyDescent="0.2">
      <c r="AA2542" s="123">
        <v>629</v>
      </c>
    </row>
    <row r="2543" spans="27:27" ht="15" x14ac:dyDescent="0.2">
      <c r="AA2543" s="123">
        <v>629.25</v>
      </c>
    </row>
    <row r="2544" spans="27:27" ht="15" x14ac:dyDescent="0.2">
      <c r="AA2544" s="123">
        <v>629.5</v>
      </c>
    </row>
    <row r="2545" spans="27:27" ht="15" x14ac:dyDescent="0.2">
      <c r="AA2545" s="123">
        <v>629.75</v>
      </c>
    </row>
    <row r="2546" spans="27:27" ht="15" x14ac:dyDescent="0.2">
      <c r="AA2546" s="123">
        <v>630</v>
      </c>
    </row>
    <row r="2547" spans="27:27" ht="15" x14ac:dyDescent="0.2">
      <c r="AA2547" s="123">
        <v>630.25</v>
      </c>
    </row>
    <row r="2548" spans="27:27" ht="15" x14ac:dyDescent="0.2">
      <c r="AA2548" s="123">
        <v>630.5</v>
      </c>
    </row>
    <row r="2549" spans="27:27" ht="15" x14ac:dyDescent="0.2">
      <c r="AA2549" s="123">
        <v>630.75</v>
      </c>
    </row>
    <row r="2550" spans="27:27" ht="15" x14ac:dyDescent="0.2">
      <c r="AA2550" s="123">
        <v>631</v>
      </c>
    </row>
    <row r="2551" spans="27:27" ht="15" x14ac:dyDescent="0.2">
      <c r="AA2551" s="123">
        <v>631.25</v>
      </c>
    </row>
    <row r="2552" spans="27:27" ht="15" x14ac:dyDescent="0.2">
      <c r="AA2552" s="123">
        <v>631.5</v>
      </c>
    </row>
    <row r="2553" spans="27:27" ht="15" x14ac:dyDescent="0.2">
      <c r="AA2553" s="123">
        <v>631.75</v>
      </c>
    </row>
    <row r="2554" spans="27:27" ht="15" x14ac:dyDescent="0.2">
      <c r="AA2554" s="123">
        <v>632</v>
      </c>
    </row>
    <row r="2555" spans="27:27" ht="15" x14ac:dyDescent="0.2">
      <c r="AA2555" s="123">
        <v>632.25</v>
      </c>
    </row>
    <row r="2556" spans="27:27" ht="15" x14ac:dyDescent="0.2">
      <c r="AA2556" s="123">
        <v>632.5</v>
      </c>
    </row>
    <row r="2557" spans="27:27" ht="15" x14ac:dyDescent="0.2">
      <c r="AA2557" s="123">
        <v>632.75</v>
      </c>
    </row>
    <row r="2558" spans="27:27" ht="15" x14ac:dyDescent="0.2">
      <c r="AA2558" s="123">
        <v>633</v>
      </c>
    </row>
    <row r="2559" spans="27:27" ht="15" x14ac:dyDescent="0.2">
      <c r="AA2559" s="123">
        <v>633.25</v>
      </c>
    </row>
    <row r="2560" spans="27:27" ht="15" x14ac:dyDescent="0.2">
      <c r="AA2560" s="123">
        <v>633.5</v>
      </c>
    </row>
    <row r="2561" spans="27:27" ht="15" x14ac:dyDescent="0.2">
      <c r="AA2561" s="123">
        <v>633.75</v>
      </c>
    </row>
    <row r="2562" spans="27:27" ht="15" x14ac:dyDescent="0.2">
      <c r="AA2562" s="123">
        <v>634</v>
      </c>
    </row>
    <row r="2563" spans="27:27" ht="15" x14ac:dyDescent="0.2">
      <c r="AA2563" s="123">
        <v>634.25</v>
      </c>
    </row>
    <row r="2564" spans="27:27" ht="15" x14ac:dyDescent="0.2">
      <c r="AA2564" s="123">
        <v>634.5</v>
      </c>
    </row>
    <row r="2565" spans="27:27" ht="15" x14ac:dyDescent="0.2">
      <c r="AA2565" s="123">
        <v>634.75</v>
      </c>
    </row>
    <row r="2566" spans="27:27" ht="15" x14ac:dyDescent="0.2">
      <c r="AA2566" s="123">
        <v>635</v>
      </c>
    </row>
    <row r="2567" spans="27:27" ht="15" x14ac:dyDescent="0.2">
      <c r="AA2567" s="123">
        <v>635.25</v>
      </c>
    </row>
    <row r="2568" spans="27:27" ht="15" x14ac:dyDescent="0.2">
      <c r="AA2568" s="123">
        <v>635.5</v>
      </c>
    </row>
    <row r="2569" spans="27:27" ht="15" x14ac:dyDescent="0.2">
      <c r="AA2569" s="123">
        <v>635.75</v>
      </c>
    </row>
    <row r="2570" spans="27:27" ht="15" x14ac:dyDescent="0.2">
      <c r="AA2570" s="123">
        <v>636</v>
      </c>
    </row>
    <row r="2571" spans="27:27" ht="15" x14ac:dyDescent="0.2">
      <c r="AA2571" s="123">
        <v>636.25</v>
      </c>
    </row>
    <row r="2572" spans="27:27" ht="15" x14ac:dyDescent="0.2">
      <c r="AA2572" s="123">
        <v>636.5</v>
      </c>
    </row>
    <row r="2573" spans="27:27" ht="15" x14ac:dyDescent="0.2">
      <c r="AA2573" s="123">
        <v>636.75</v>
      </c>
    </row>
    <row r="2574" spans="27:27" ht="15" x14ac:dyDescent="0.2">
      <c r="AA2574" s="123">
        <v>637</v>
      </c>
    </row>
    <row r="2575" spans="27:27" ht="15" x14ac:dyDescent="0.2">
      <c r="AA2575" s="123">
        <v>637.25</v>
      </c>
    </row>
    <row r="2576" spans="27:27" ht="15" x14ac:dyDescent="0.2">
      <c r="AA2576" s="123">
        <v>637.5</v>
      </c>
    </row>
    <row r="2577" spans="27:27" ht="15" x14ac:dyDescent="0.2">
      <c r="AA2577" s="123">
        <v>637.75</v>
      </c>
    </row>
    <row r="2578" spans="27:27" ht="15" x14ac:dyDescent="0.2">
      <c r="AA2578" s="123">
        <v>638</v>
      </c>
    </row>
    <row r="2579" spans="27:27" ht="15" x14ac:dyDescent="0.2">
      <c r="AA2579" s="123">
        <v>638.25</v>
      </c>
    </row>
    <row r="2580" spans="27:27" ht="15" x14ac:dyDescent="0.2">
      <c r="AA2580" s="123">
        <v>638.5</v>
      </c>
    </row>
    <row r="2581" spans="27:27" ht="15" x14ac:dyDescent="0.2">
      <c r="AA2581" s="123">
        <v>638.75</v>
      </c>
    </row>
    <row r="2582" spans="27:27" ht="15" x14ac:dyDescent="0.2">
      <c r="AA2582" s="123">
        <v>639</v>
      </c>
    </row>
    <row r="2583" spans="27:27" ht="15" x14ac:dyDescent="0.2">
      <c r="AA2583" s="123">
        <v>639.25</v>
      </c>
    </row>
    <row r="2584" spans="27:27" ht="15" x14ac:dyDescent="0.2">
      <c r="AA2584" s="123">
        <v>639.5</v>
      </c>
    </row>
    <row r="2585" spans="27:27" ht="15" x14ac:dyDescent="0.2">
      <c r="AA2585" s="123">
        <v>639.75</v>
      </c>
    </row>
    <row r="2586" spans="27:27" ht="15" x14ac:dyDescent="0.2">
      <c r="AA2586" s="123">
        <v>640</v>
      </c>
    </row>
    <row r="2587" spans="27:27" ht="15" x14ac:dyDescent="0.2">
      <c r="AA2587" s="123">
        <v>640.25</v>
      </c>
    </row>
    <row r="2588" spans="27:27" ht="15" x14ac:dyDescent="0.2">
      <c r="AA2588" s="123">
        <v>640.5</v>
      </c>
    </row>
    <row r="2589" spans="27:27" ht="15" x14ac:dyDescent="0.2">
      <c r="AA2589" s="123">
        <v>640.75</v>
      </c>
    </row>
    <row r="2590" spans="27:27" ht="15" x14ac:dyDescent="0.2">
      <c r="AA2590" s="123">
        <v>641</v>
      </c>
    </row>
    <row r="2591" spans="27:27" ht="15" x14ac:dyDescent="0.2">
      <c r="AA2591" s="123">
        <v>641.25</v>
      </c>
    </row>
    <row r="2592" spans="27:27" ht="15" x14ac:dyDescent="0.2">
      <c r="AA2592" s="123">
        <v>641.5</v>
      </c>
    </row>
    <row r="2593" spans="27:27" ht="15" x14ac:dyDescent="0.2">
      <c r="AA2593" s="123">
        <v>641.75</v>
      </c>
    </row>
    <row r="2594" spans="27:27" ht="15" x14ac:dyDescent="0.2">
      <c r="AA2594" s="123">
        <v>642</v>
      </c>
    </row>
    <row r="2595" spans="27:27" ht="15" x14ac:dyDescent="0.2">
      <c r="AA2595" s="123">
        <v>642.25</v>
      </c>
    </row>
    <row r="2596" spans="27:27" ht="15" x14ac:dyDescent="0.2">
      <c r="AA2596" s="123">
        <v>642.5</v>
      </c>
    </row>
    <row r="2597" spans="27:27" ht="15" x14ac:dyDescent="0.2">
      <c r="AA2597" s="123">
        <v>642.75</v>
      </c>
    </row>
    <row r="2598" spans="27:27" ht="15" x14ac:dyDescent="0.2">
      <c r="AA2598" s="123">
        <v>643</v>
      </c>
    </row>
    <row r="2599" spans="27:27" ht="15" x14ac:dyDescent="0.2">
      <c r="AA2599" s="123">
        <v>643.25</v>
      </c>
    </row>
    <row r="2600" spans="27:27" ht="15" x14ac:dyDescent="0.2">
      <c r="AA2600" s="123">
        <v>643.5</v>
      </c>
    </row>
    <row r="2601" spans="27:27" ht="15" x14ac:dyDescent="0.2">
      <c r="AA2601" s="123">
        <v>643.75</v>
      </c>
    </row>
    <row r="2602" spans="27:27" ht="15" x14ac:dyDescent="0.2">
      <c r="AA2602" s="123">
        <v>644</v>
      </c>
    </row>
    <row r="2603" spans="27:27" ht="15" x14ac:dyDescent="0.2">
      <c r="AA2603" s="123">
        <v>644.25</v>
      </c>
    </row>
    <row r="2604" spans="27:27" ht="15" x14ac:dyDescent="0.2">
      <c r="AA2604" s="123">
        <v>644.5</v>
      </c>
    </row>
    <row r="2605" spans="27:27" ht="15" x14ac:dyDescent="0.2">
      <c r="AA2605" s="123">
        <v>644.75</v>
      </c>
    </row>
    <row r="2606" spans="27:27" ht="15" x14ac:dyDescent="0.2">
      <c r="AA2606" s="123">
        <v>645</v>
      </c>
    </row>
    <row r="2607" spans="27:27" ht="15" x14ac:dyDescent="0.2">
      <c r="AA2607" s="123">
        <v>645.25</v>
      </c>
    </row>
    <row r="2608" spans="27:27" ht="15" x14ac:dyDescent="0.2">
      <c r="AA2608" s="123">
        <v>645.5</v>
      </c>
    </row>
    <row r="2609" spans="27:27" ht="15" x14ac:dyDescent="0.2">
      <c r="AA2609" s="123">
        <v>645.75</v>
      </c>
    </row>
    <row r="2610" spans="27:27" ht="15" x14ac:dyDescent="0.2">
      <c r="AA2610" s="123">
        <v>646</v>
      </c>
    </row>
    <row r="2611" spans="27:27" ht="15" x14ac:dyDescent="0.2">
      <c r="AA2611" s="123">
        <v>646.25</v>
      </c>
    </row>
    <row r="2612" spans="27:27" ht="15" x14ac:dyDescent="0.2">
      <c r="AA2612" s="123">
        <v>646.5</v>
      </c>
    </row>
    <row r="2613" spans="27:27" ht="15" x14ac:dyDescent="0.2">
      <c r="AA2613" s="123">
        <v>646.75</v>
      </c>
    </row>
    <row r="2614" spans="27:27" ht="15" x14ac:dyDescent="0.2">
      <c r="AA2614" s="123">
        <v>647</v>
      </c>
    </row>
    <row r="2615" spans="27:27" ht="15" x14ac:dyDescent="0.2">
      <c r="AA2615" s="123">
        <v>647.25</v>
      </c>
    </row>
    <row r="2616" spans="27:27" ht="15" x14ac:dyDescent="0.2">
      <c r="AA2616" s="123">
        <v>647.5</v>
      </c>
    </row>
    <row r="2617" spans="27:27" ht="15" x14ac:dyDescent="0.2">
      <c r="AA2617" s="123">
        <v>647.75</v>
      </c>
    </row>
    <row r="2618" spans="27:27" ht="15" x14ac:dyDescent="0.2">
      <c r="AA2618" s="123">
        <v>648</v>
      </c>
    </row>
    <row r="2619" spans="27:27" ht="15" x14ac:dyDescent="0.2">
      <c r="AA2619" s="123">
        <v>648.25</v>
      </c>
    </row>
    <row r="2620" spans="27:27" ht="15" x14ac:dyDescent="0.2">
      <c r="AA2620" s="123">
        <v>648.5</v>
      </c>
    </row>
    <row r="2621" spans="27:27" ht="15" x14ac:dyDescent="0.2">
      <c r="AA2621" s="123">
        <v>648.75</v>
      </c>
    </row>
    <row r="2622" spans="27:27" ht="15" x14ac:dyDescent="0.2">
      <c r="AA2622" s="123">
        <v>649</v>
      </c>
    </row>
    <row r="2623" spans="27:27" ht="15" x14ac:dyDescent="0.2">
      <c r="AA2623" s="123">
        <v>649.25</v>
      </c>
    </row>
    <row r="2624" spans="27:27" ht="15" x14ac:dyDescent="0.2">
      <c r="AA2624" s="123">
        <v>649.5</v>
      </c>
    </row>
    <row r="2625" spans="27:27" ht="15" x14ac:dyDescent="0.2">
      <c r="AA2625" s="123">
        <v>649.75</v>
      </c>
    </row>
    <row r="2626" spans="27:27" ht="15" x14ac:dyDescent="0.2">
      <c r="AA2626" s="123">
        <v>650</v>
      </c>
    </row>
    <row r="2627" spans="27:27" ht="15" x14ac:dyDescent="0.2">
      <c r="AA2627" s="123">
        <v>650.25</v>
      </c>
    </row>
    <row r="2628" spans="27:27" ht="15" x14ac:dyDescent="0.2">
      <c r="AA2628" s="123">
        <v>650.5</v>
      </c>
    </row>
    <row r="2629" spans="27:27" ht="15" x14ac:dyDescent="0.2">
      <c r="AA2629" s="123">
        <v>650.75</v>
      </c>
    </row>
    <row r="2630" spans="27:27" ht="15" x14ac:dyDescent="0.2">
      <c r="AA2630" s="123">
        <v>651</v>
      </c>
    </row>
    <row r="2631" spans="27:27" ht="15" x14ac:dyDescent="0.2">
      <c r="AA2631" s="123">
        <v>651.25</v>
      </c>
    </row>
    <row r="2632" spans="27:27" ht="15" x14ac:dyDescent="0.2">
      <c r="AA2632" s="123">
        <v>651.5</v>
      </c>
    </row>
    <row r="2633" spans="27:27" ht="15" x14ac:dyDescent="0.2">
      <c r="AA2633" s="123">
        <v>651.75</v>
      </c>
    </row>
    <row r="2634" spans="27:27" ht="15" x14ac:dyDescent="0.2">
      <c r="AA2634" s="123">
        <v>652</v>
      </c>
    </row>
    <row r="2635" spans="27:27" ht="15" x14ac:dyDescent="0.2">
      <c r="AA2635" s="123">
        <v>652.25</v>
      </c>
    </row>
    <row r="2636" spans="27:27" ht="15" x14ac:dyDescent="0.2">
      <c r="AA2636" s="123">
        <v>652.5</v>
      </c>
    </row>
    <row r="2637" spans="27:27" ht="15" x14ac:dyDescent="0.2">
      <c r="AA2637" s="123">
        <v>652.75</v>
      </c>
    </row>
    <row r="2638" spans="27:27" ht="15" x14ac:dyDescent="0.2">
      <c r="AA2638" s="123">
        <v>653</v>
      </c>
    </row>
    <row r="2639" spans="27:27" ht="15" x14ac:dyDescent="0.2">
      <c r="AA2639" s="123">
        <v>653.25</v>
      </c>
    </row>
    <row r="2640" spans="27:27" ht="15" x14ac:dyDescent="0.2">
      <c r="AA2640" s="123">
        <v>653.5</v>
      </c>
    </row>
    <row r="2641" spans="27:27" ht="15" x14ac:dyDescent="0.2">
      <c r="AA2641" s="123">
        <v>653.75</v>
      </c>
    </row>
    <row r="2642" spans="27:27" ht="15" x14ac:dyDescent="0.2">
      <c r="AA2642" s="123">
        <v>654</v>
      </c>
    </row>
    <row r="2643" spans="27:27" ht="15" x14ac:dyDescent="0.2">
      <c r="AA2643" s="123">
        <v>654.25</v>
      </c>
    </row>
    <row r="2644" spans="27:27" ht="15" x14ac:dyDescent="0.2">
      <c r="AA2644" s="123">
        <v>654.5</v>
      </c>
    </row>
    <row r="2645" spans="27:27" ht="15" x14ac:dyDescent="0.2">
      <c r="AA2645" s="123">
        <v>654.75</v>
      </c>
    </row>
    <row r="2646" spans="27:27" ht="15" x14ac:dyDescent="0.2">
      <c r="AA2646" s="123">
        <v>655</v>
      </c>
    </row>
    <row r="2647" spans="27:27" ht="15" x14ac:dyDescent="0.2">
      <c r="AA2647" s="123">
        <v>655.25</v>
      </c>
    </row>
    <row r="2648" spans="27:27" ht="15" x14ac:dyDescent="0.2">
      <c r="AA2648" s="123">
        <v>655.5</v>
      </c>
    </row>
    <row r="2649" spans="27:27" ht="15" x14ac:dyDescent="0.2">
      <c r="AA2649" s="123">
        <v>655.75</v>
      </c>
    </row>
    <row r="2650" spans="27:27" ht="15" x14ac:dyDescent="0.2">
      <c r="AA2650" s="123">
        <v>656</v>
      </c>
    </row>
    <row r="2651" spans="27:27" ht="15" x14ac:dyDescent="0.2">
      <c r="AA2651" s="123">
        <v>656.25</v>
      </c>
    </row>
    <row r="2652" spans="27:27" ht="15" x14ac:dyDescent="0.2">
      <c r="AA2652" s="123">
        <v>656.5</v>
      </c>
    </row>
    <row r="2653" spans="27:27" ht="15" x14ac:dyDescent="0.2">
      <c r="AA2653" s="123">
        <v>656.75</v>
      </c>
    </row>
    <row r="2654" spans="27:27" ht="15" x14ac:dyDescent="0.2">
      <c r="AA2654" s="123">
        <v>657</v>
      </c>
    </row>
    <row r="2655" spans="27:27" ht="15" x14ac:dyDescent="0.2">
      <c r="AA2655" s="123">
        <v>657.25</v>
      </c>
    </row>
    <row r="2656" spans="27:27" ht="15" x14ac:dyDescent="0.2">
      <c r="AA2656" s="123">
        <v>657.5</v>
      </c>
    </row>
    <row r="2657" spans="27:27" ht="15" x14ac:dyDescent="0.2">
      <c r="AA2657" s="123">
        <v>657.75</v>
      </c>
    </row>
    <row r="2658" spans="27:27" ht="15" x14ac:dyDescent="0.2">
      <c r="AA2658" s="123">
        <v>658</v>
      </c>
    </row>
    <row r="2659" spans="27:27" ht="15" x14ac:dyDescent="0.2">
      <c r="AA2659" s="123">
        <v>658.25</v>
      </c>
    </row>
    <row r="2660" spans="27:27" ht="15" x14ac:dyDescent="0.2">
      <c r="AA2660" s="123">
        <v>658.5</v>
      </c>
    </row>
    <row r="2661" spans="27:27" ht="15" x14ac:dyDescent="0.2">
      <c r="AA2661" s="123">
        <v>658.75</v>
      </c>
    </row>
    <row r="2662" spans="27:27" ht="15" x14ac:dyDescent="0.2">
      <c r="AA2662" s="123">
        <v>659</v>
      </c>
    </row>
    <row r="2663" spans="27:27" ht="15" x14ac:dyDescent="0.2">
      <c r="AA2663" s="123">
        <v>659.25</v>
      </c>
    </row>
    <row r="2664" spans="27:27" ht="15" x14ac:dyDescent="0.2">
      <c r="AA2664" s="123">
        <v>659.5</v>
      </c>
    </row>
    <row r="2665" spans="27:27" ht="15" x14ac:dyDescent="0.2">
      <c r="AA2665" s="123">
        <v>659.75</v>
      </c>
    </row>
    <row r="2666" spans="27:27" ht="15" x14ac:dyDescent="0.2">
      <c r="AA2666" s="123">
        <v>660</v>
      </c>
    </row>
    <row r="2667" spans="27:27" ht="15" x14ac:dyDescent="0.2">
      <c r="AA2667" s="123">
        <v>660.25</v>
      </c>
    </row>
    <row r="2668" spans="27:27" ht="15" x14ac:dyDescent="0.2">
      <c r="AA2668" s="123">
        <v>660.5</v>
      </c>
    </row>
    <row r="2669" spans="27:27" ht="15" x14ac:dyDescent="0.2">
      <c r="AA2669" s="123">
        <v>660.75</v>
      </c>
    </row>
    <row r="2670" spans="27:27" ht="15" x14ac:dyDescent="0.2">
      <c r="AA2670" s="123">
        <v>661</v>
      </c>
    </row>
    <row r="2671" spans="27:27" ht="15" x14ac:dyDescent="0.2">
      <c r="AA2671" s="123">
        <v>661.25</v>
      </c>
    </row>
    <row r="2672" spans="27:27" ht="15" x14ac:dyDescent="0.2">
      <c r="AA2672" s="123">
        <v>661.5</v>
      </c>
    </row>
    <row r="2673" spans="27:27" ht="15" x14ac:dyDescent="0.2">
      <c r="AA2673" s="123">
        <v>661.75</v>
      </c>
    </row>
    <row r="2674" spans="27:27" ht="15" x14ac:dyDescent="0.2">
      <c r="AA2674" s="123">
        <v>662</v>
      </c>
    </row>
    <row r="2675" spans="27:27" ht="15" x14ac:dyDescent="0.2">
      <c r="AA2675" s="123">
        <v>662.25</v>
      </c>
    </row>
    <row r="2676" spans="27:27" ht="15" x14ac:dyDescent="0.2">
      <c r="AA2676" s="123">
        <v>662.5</v>
      </c>
    </row>
    <row r="2677" spans="27:27" ht="15" x14ac:dyDescent="0.2">
      <c r="AA2677" s="123">
        <v>662.75</v>
      </c>
    </row>
    <row r="2678" spans="27:27" ht="15" x14ac:dyDescent="0.2">
      <c r="AA2678" s="123">
        <v>663</v>
      </c>
    </row>
    <row r="2679" spans="27:27" ht="15" x14ac:dyDescent="0.2">
      <c r="AA2679" s="123">
        <v>663.25</v>
      </c>
    </row>
    <row r="2680" spans="27:27" ht="15" x14ac:dyDescent="0.2">
      <c r="AA2680" s="123">
        <v>663.5</v>
      </c>
    </row>
    <row r="2681" spans="27:27" ht="15" x14ac:dyDescent="0.2">
      <c r="AA2681" s="123">
        <v>663.75</v>
      </c>
    </row>
    <row r="2682" spans="27:27" ht="15" x14ac:dyDescent="0.2">
      <c r="AA2682" s="123">
        <v>664</v>
      </c>
    </row>
    <row r="2683" spans="27:27" ht="15" x14ac:dyDescent="0.2">
      <c r="AA2683" s="123">
        <v>664.25</v>
      </c>
    </row>
    <row r="2684" spans="27:27" ht="15" x14ac:dyDescent="0.2">
      <c r="AA2684" s="123">
        <v>664.5</v>
      </c>
    </row>
    <row r="2685" spans="27:27" ht="15" x14ac:dyDescent="0.2">
      <c r="AA2685" s="123">
        <v>664.75</v>
      </c>
    </row>
    <row r="2686" spans="27:27" ht="15" x14ac:dyDescent="0.2">
      <c r="AA2686" s="123">
        <v>665</v>
      </c>
    </row>
    <row r="2687" spans="27:27" ht="15" x14ac:dyDescent="0.2">
      <c r="AA2687" s="123">
        <v>665.25</v>
      </c>
    </row>
    <row r="2688" spans="27:27" ht="15" x14ac:dyDescent="0.2">
      <c r="AA2688" s="123">
        <v>665.5</v>
      </c>
    </row>
    <row r="2689" spans="27:27" ht="15" x14ac:dyDescent="0.2">
      <c r="AA2689" s="123">
        <v>665.75</v>
      </c>
    </row>
    <row r="2690" spans="27:27" ht="15" x14ac:dyDescent="0.2">
      <c r="AA2690" s="123">
        <v>666</v>
      </c>
    </row>
    <row r="2691" spans="27:27" ht="15" x14ac:dyDescent="0.2">
      <c r="AA2691" s="123">
        <v>666.25</v>
      </c>
    </row>
    <row r="2692" spans="27:27" ht="15" x14ac:dyDescent="0.2">
      <c r="AA2692" s="123">
        <v>666.5</v>
      </c>
    </row>
    <row r="2693" spans="27:27" ht="15" x14ac:dyDescent="0.2">
      <c r="AA2693" s="123">
        <v>666.75</v>
      </c>
    </row>
    <row r="2694" spans="27:27" ht="15" x14ac:dyDescent="0.2">
      <c r="AA2694" s="123">
        <v>667</v>
      </c>
    </row>
    <row r="2695" spans="27:27" ht="15" x14ac:dyDescent="0.2">
      <c r="AA2695" s="123">
        <v>667.25</v>
      </c>
    </row>
    <row r="2696" spans="27:27" ht="15" x14ac:dyDescent="0.2">
      <c r="AA2696" s="123">
        <v>667.5</v>
      </c>
    </row>
    <row r="2697" spans="27:27" ht="15" x14ac:dyDescent="0.2">
      <c r="AA2697" s="123">
        <v>667.75</v>
      </c>
    </row>
    <row r="2698" spans="27:27" ht="15" x14ac:dyDescent="0.2">
      <c r="AA2698" s="123">
        <v>668</v>
      </c>
    </row>
    <row r="2699" spans="27:27" ht="15" x14ac:dyDescent="0.2">
      <c r="AA2699" s="123">
        <v>668.25</v>
      </c>
    </row>
    <row r="2700" spans="27:27" ht="15" x14ac:dyDescent="0.2">
      <c r="AA2700" s="123">
        <v>668.5</v>
      </c>
    </row>
    <row r="2701" spans="27:27" ht="15" x14ac:dyDescent="0.2">
      <c r="AA2701" s="123">
        <v>668.75</v>
      </c>
    </row>
    <row r="2702" spans="27:27" ht="15" x14ac:dyDescent="0.2">
      <c r="AA2702" s="123">
        <v>669</v>
      </c>
    </row>
    <row r="2703" spans="27:27" ht="15" x14ac:dyDescent="0.2">
      <c r="AA2703" s="123">
        <v>669.25</v>
      </c>
    </row>
    <row r="2704" spans="27:27" ht="15" x14ac:dyDescent="0.2">
      <c r="AA2704" s="123">
        <v>669.5</v>
      </c>
    </row>
    <row r="2705" spans="27:27" ht="15" x14ac:dyDescent="0.2">
      <c r="AA2705" s="123">
        <v>669.75</v>
      </c>
    </row>
    <row r="2706" spans="27:27" ht="15" x14ac:dyDescent="0.2">
      <c r="AA2706" s="123">
        <v>670</v>
      </c>
    </row>
    <row r="2707" spans="27:27" ht="15" x14ac:dyDescent="0.2">
      <c r="AA2707" s="123">
        <v>670.25</v>
      </c>
    </row>
    <row r="2708" spans="27:27" ht="15" x14ac:dyDescent="0.2">
      <c r="AA2708" s="123">
        <v>670.5</v>
      </c>
    </row>
    <row r="2709" spans="27:27" ht="15" x14ac:dyDescent="0.2">
      <c r="AA2709" s="123">
        <v>670.75</v>
      </c>
    </row>
    <row r="2710" spans="27:27" ht="15" x14ac:dyDescent="0.2">
      <c r="AA2710" s="123">
        <v>671</v>
      </c>
    </row>
    <row r="2711" spans="27:27" ht="15" x14ac:dyDescent="0.2">
      <c r="AA2711" s="123">
        <v>671.25</v>
      </c>
    </row>
    <row r="2712" spans="27:27" ht="15" x14ac:dyDescent="0.2">
      <c r="AA2712" s="123">
        <v>671.5</v>
      </c>
    </row>
    <row r="2713" spans="27:27" ht="15" x14ac:dyDescent="0.2">
      <c r="AA2713" s="123">
        <v>671.75</v>
      </c>
    </row>
    <row r="2714" spans="27:27" ht="15" x14ac:dyDescent="0.2">
      <c r="AA2714" s="123">
        <v>672</v>
      </c>
    </row>
    <row r="2715" spans="27:27" ht="15" x14ac:dyDescent="0.2">
      <c r="AA2715" s="123">
        <v>672.25</v>
      </c>
    </row>
    <row r="2716" spans="27:27" ht="15" x14ac:dyDescent="0.2">
      <c r="AA2716" s="123">
        <v>672.5</v>
      </c>
    </row>
    <row r="2717" spans="27:27" ht="15" x14ac:dyDescent="0.2">
      <c r="AA2717" s="123">
        <v>672.75</v>
      </c>
    </row>
    <row r="2718" spans="27:27" ht="15" x14ac:dyDescent="0.2">
      <c r="AA2718" s="123">
        <v>673</v>
      </c>
    </row>
    <row r="2719" spans="27:27" ht="15" x14ac:dyDescent="0.2">
      <c r="AA2719" s="123">
        <v>673.25</v>
      </c>
    </row>
    <row r="2720" spans="27:27" ht="15" x14ac:dyDescent="0.2">
      <c r="AA2720" s="123">
        <v>673.5</v>
      </c>
    </row>
    <row r="2721" spans="27:27" ht="15" x14ac:dyDescent="0.2">
      <c r="AA2721" s="123">
        <v>673.75</v>
      </c>
    </row>
    <row r="2722" spans="27:27" ht="15" x14ac:dyDescent="0.2">
      <c r="AA2722" s="123">
        <v>674</v>
      </c>
    </row>
    <row r="2723" spans="27:27" ht="15" x14ac:dyDescent="0.2">
      <c r="AA2723" s="123">
        <v>674.25</v>
      </c>
    </row>
    <row r="2724" spans="27:27" ht="15" x14ac:dyDescent="0.2">
      <c r="AA2724" s="123">
        <v>674.5</v>
      </c>
    </row>
    <row r="2725" spans="27:27" ht="15" x14ac:dyDescent="0.2">
      <c r="AA2725" s="123">
        <v>674.75</v>
      </c>
    </row>
    <row r="2726" spans="27:27" ht="15" x14ac:dyDescent="0.2">
      <c r="AA2726" s="123">
        <v>675</v>
      </c>
    </row>
    <row r="2727" spans="27:27" ht="15" x14ac:dyDescent="0.2">
      <c r="AA2727" s="123">
        <v>675.25</v>
      </c>
    </row>
    <row r="2728" spans="27:27" ht="15" x14ac:dyDescent="0.2">
      <c r="AA2728" s="123">
        <v>675.5</v>
      </c>
    </row>
    <row r="2729" spans="27:27" ht="15" x14ac:dyDescent="0.2">
      <c r="AA2729" s="123">
        <v>675.75</v>
      </c>
    </row>
    <row r="2730" spans="27:27" ht="15" x14ac:dyDescent="0.2">
      <c r="AA2730" s="123">
        <v>676</v>
      </c>
    </row>
    <row r="2731" spans="27:27" ht="15" x14ac:dyDescent="0.2">
      <c r="AA2731" s="123">
        <v>676.25</v>
      </c>
    </row>
    <row r="2732" spans="27:27" ht="15" x14ac:dyDescent="0.2">
      <c r="AA2732" s="123">
        <v>676.5</v>
      </c>
    </row>
    <row r="2733" spans="27:27" ht="15" x14ac:dyDescent="0.2">
      <c r="AA2733" s="123">
        <v>676.75</v>
      </c>
    </row>
    <row r="2734" spans="27:27" ht="15" x14ac:dyDescent="0.2">
      <c r="AA2734" s="123">
        <v>677</v>
      </c>
    </row>
    <row r="2735" spans="27:27" ht="15" x14ac:dyDescent="0.2">
      <c r="AA2735" s="123">
        <v>677.25</v>
      </c>
    </row>
    <row r="2736" spans="27:27" ht="15" x14ac:dyDescent="0.2">
      <c r="AA2736" s="123">
        <v>677.5</v>
      </c>
    </row>
    <row r="2737" spans="27:27" ht="15" x14ac:dyDescent="0.2">
      <c r="AA2737" s="123">
        <v>677.75</v>
      </c>
    </row>
    <row r="2738" spans="27:27" ht="15" x14ac:dyDescent="0.2">
      <c r="AA2738" s="123">
        <v>678</v>
      </c>
    </row>
    <row r="2739" spans="27:27" ht="15" x14ac:dyDescent="0.2">
      <c r="AA2739" s="123">
        <v>678.25</v>
      </c>
    </row>
    <row r="2740" spans="27:27" ht="15" x14ac:dyDescent="0.2">
      <c r="AA2740" s="123">
        <v>678.5</v>
      </c>
    </row>
    <row r="2741" spans="27:27" ht="15" x14ac:dyDescent="0.2">
      <c r="AA2741" s="123">
        <v>678.75</v>
      </c>
    </row>
    <row r="2742" spans="27:27" ht="15" x14ac:dyDescent="0.2">
      <c r="AA2742" s="123">
        <v>679</v>
      </c>
    </row>
    <row r="2743" spans="27:27" ht="15" x14ac:dyDescent="0.2">
      <c r="AA2743" s="123">
        <v>679.25</v>
      </c>
    </row>
    <row r="2744" spans="27:27" ht="15" x14ac:dyDescent="0.2">
      <c r="AA2744" s="123">
        <v>679.5</v>
      </c>
    </row>
    <row r="2745" spans="27:27" ht="15" x14ac:dyDescent="0.2">
      <c r="AA2745" s="123">
        <v>679.75</v>
      </c>
    </row>
    <row r="2746" spans="27:27" ht="15" x14ac:dyDescent="0.2">
      <c r="AA2746" s="123">
        <v>680</v>
      </c>
    </row>
    <row r="2747" spans="27:27" ht="15" x14ac:dyDescent="0.2">
      <c r="AA2747" s="123">
        <v>680.25</v>
      </c>
    </row>
    <row r="2748" spans="27:27" ht="15" x14ac:dyDescent="0.2">
      <c r="AA2748" s="123">
        <v>680.5</v>
      </c>
    </row>
    <row r="2749" spans="27:27" ht="15" x14ac:dyDescent="0.2">
      <c r="AA2749" s="123">
        <v>680.75</v>
      </c>
    </row>
    <row r="2750" spans="27:27" ht="15" x14ac:dyDescent="0.2">
      <c r="AA2750" s="123">
        <v>681</v>
      </c>
    </row>
    <row r="2751" spans="27:27" ht="15" x14ac:dyDescent="0.2">
      <c r="AA2751" s="123">
        <v>681.25</v>
      </c>
    </row>
    <row r="2752" spans="27:27" ht="15" x14ac:dyDescent="0.2">
      <c r="AA2752" s="123">
        <v>681.5</v>
      </c>
    </row>
    <row r="2753" spans="27:27" ht="15" x14ac:dyDescent="0.2">
      <c r="AA2753" s="123">
        <v>681.75</v>
      </c>
    </row>
    <row r="2754" spans="27:27" ht="15" x14ac:dyDescent="0.2">
      <c r="AA2754" s="123">
        <v>682</v>
      </c>
    </row>
    <row r="2755" spans="27:27" ht="15" x14ac:dyDescent="0.2">
      <c r="AA2755" s="123">
        <v>682.25</v>
      </c>
    </row>
    <row r="2756" spans="27:27" ht="15" x14ac:dyDescent="0.2">
      <c r="AA2756" s="123">
        <v>682.5</v>
      </c>
    </row>
    <row r="2757" spans="27:27" ht="15" x14ac:dyDescent="0.2">
      <c r="AA2757" s="123">
        <v>682.75</v>
      </c>
    </row>
    <row r="2758" spans="27:27" ht="15" x14ac:dyDescent="0.2">
      <c r="AA2758" s="123">
        <v>683</v>
      </c>
    </row>
    <row r="2759" spans="27:27" ht="15" x14ac:dyDescent="0.2">
      <c r="AA2759" s="123">
        <v>683.25</v>
      </c>
    </row>
    <row r="2760" spans="27:27" ht="15" x14ac:dyDescent="0.2">
      <c r="AA2760" s="123">
        <v>683.5</v>
      </c>
    </row>
    <row r="2761" spans="27:27" ht="15" x14ac:dyDescent="0.2">
      <c r="AA2761" s="123">
        <v>683.75</v>
      </c>
    </row>
    <row r="2762" spans="27:27" ht="15" x14ac:dyDescent="0.2">
      <c r="AA2762" s="123">
        <v>684</v>
      </c>
    </row>
    <row r="2763" spans="27:27" ht="15" x14ac:dyDescent="0.2">
      <c r="AA2763" s="123">
        <v>684.25</v>
      </c>
    </row>
    <row r="2764" spans="27:27" ht="15" x14ac:dyDescent="0.2">
      <c r="AA2764" s="123">
        <v>684.5</v>
      </c>
    </row>
    <row r="2765" spans="27:27" ht="15" x14ac:dyDescent="0.2">
      <c r="AA2765" s="123">
        <v>684.75</v>
      </c>
    </row>
    <row r="2766" spans="27:27" ht="15" x14ac:dyDescent="0.2">
      <c r="AA2766" s="123">
        <v>685</v>
      </c>
    </row>
    <row r="2767" spans="27:27" ht="15" x14ac:dyDescent="0.2">
      <c r="AA2767" s="123">
        <v>685.25</v>
      </c>
    </row>
    <row r="2768" spans="27:27" ht="15" x14ac:dyDescent="0.2">
      <c r="AA2768" s="123">
        <v>685.5</v>
      </c>
    </row>
    <row r="2769" spans="27:27" ht="15" x14ac:dyDescent="0.2">
      <c r="AA2769" s="123">
        <v>685.75</v>
      </c>
    </row>
    <row r="2770" spans="27:27" ht="15" x14ac:dyDescent="0.2">
      <c r="AA2770" s="123">
        <v>686</v>
      </c>
    </row>
    <row r="2771" spans="27:27" ht="15" x14ac:dyDescent="0.2">
      <c r="AA2771" s="123">
        <v>686.25</v>
      </c>
    </row>
    <row r="2772" spans="27:27" ht="15" x14ac:dyDescent="0.2">
      <c r="AA2772" s="123">
        <v>686.5</v>
      </c>
    </row>
    <row r="2773" spans="27:27" ht="15" x14ac:dyDescent="0.2">
      <c r="AA2773" s="123">
        <v>686.75</v>
      </c>
    </row>
    <row r="2774" spans="27:27" ht="15" x14ac:dyDescent="0.2">
      <c r="AA2774" s="123">
        <v>687</v>
      </c>
    </row>
    <row r="2775" spans="27:27" ht="15" x14ac:dyDescent="0.2">
      <c r="AA2775" s="123">
        <v>687.25</v>
      </c>
    </row>
    <row r="2776" spans="27:27" ht="15" x14ac:dyDescent="0.2">
      <c r="AA2776" s="123">
        <v>687.5</v>
      </c>
    </row>
    <row r="2777" spans="27:27" ht="15" x14ac:dyDescent="0.2">
      <c r="AA2777" s="123">
        <v>687.75</v>
      </c>
    </row>
    <row r="2778" spans="27:27" ht="15" x14ac:dyDescent="0.2">
      <c r="AA2778" s="123">
        <v>688</v>
      </c>
    </row>
    <row r="2779" spans="27:27" ht="15" x14ac:dyDescent="0.2">
      <c r="AA2779" s="123">
        <v>688.25</v>
      </c>
    </row>
    <row r="2780" spans="27:27" ht="15" x14ac:dyDescent="0.2">
      <c r="AA2780" s="123">
        <v>688.5</v>
      </c>
    </row>
    <row r="2781" spans="27:27" ht="15" x14ac:dyDescent="0.2">
      <c r="AA2781" s="123">
        <v>688.75</v>
      </c>
    </row>
    <row r="2782" spans="27:27" ht="15" x14ac:dyDescent="0.2">
      <c r="AA2782" s="123">
        <v>689</v>
      </c>
    </row>
    <row r="2783" spans="27:27" ht="15" x14ac:dyDescent="0.2">
      <c r="AA2783" s="123">
        <v>689.25</v>
      </c>
    </row>
    <row r="2784" spans="27:27" ht="15" x14ac:dyDescent="0.2">
      <c r="AA2784" s="123">
        <v>689.5</v>
      </c>
    </row>
    <row r="2785" spans="27:27" ht="15" x14ac:dyDescent="0.2">
      <c r="AA2785" s="123">
        <v>689.75</v>
      </c>
    </row>
    <row r="2786" spans="27:27" ht="15" x14ac:dyDescent="0.2">
      <c r="AA2786" s="123">
        <v>690</v>
      </c>
    </row>
    <row r="2787" spans="27:27" ht="15" x14ac:dyDescent="0.2">
      <c r="AA2787" s="123">
        <v>690.25</v>
      </c>
    </row>
    <row r="2788" spans="27:27" ht="15" x14ac:dyDescent="0.2">
      <c r="AA2788" s="123">
        <v>690.5</v>
      </c>
    </row>
    <row r="2789" spans="27:27" ht="15" x14ac:dyDescent="0.2">
      <c r="AA2789" s="123">
        <v>690.75</v>
      </c>
    </row>
    <row r="2790" spans="27:27" ht="15" x14ac:dyDescent="0.2">
      <c r="AA2790" s="123">
        <v>691</v>
      </c>
    </row>
    <row r="2791" spans="27:27" ht="15" x14ac:dyDescent="0.2">
      <c r="AA2791" s="123">
        <v>691.25</v>
      </c>
    </row>
    <row r="2792" spans="27:27" ht="15" x14ac:dyDescent="0.2">
      <c r="AA2792" s="123">
        <v>691.5</v>
      </c>
    </row>
    <row r="2793" spans="27:27" ht="15" x14ac:dyDescent="0.2">
      <c r="AA2793" s="123">
        <v>691.75</v>
      </c>
    </row>
    <row r="2794" spans="27:27" ht="15" x14ac:dyDescent="0.2">
      <c r="AA2794" s="123">
        <v>692</v>
      </c>
    </row>
    <row r="2795" spans="27:27" ht="15" x14ac:dyDescent="0.2">
      <c r="AA2795" s="123">
        <v>692.25</v>
      </c>
    </row>
    <row r="2796" spans="27:27" ht="15" x14ac:dyDescent="0.2">
      <c r="AA2796" s="123">
        <v>692.5</v>
      </c>
    </row>
    <row r="2797" spans="27:27" ht="15" x14ac:dyDescent="0.2">
      <c r="AA2797" s="123">
        <v>692.75</v>
      </c>
    </row>
    <row r="2798" spans="27:27" ht="15" x14ac:dyDescent="0.2">
      <c r="AA2798" s="123">
        <v>693</v>
      </c>
    </row>
    <row r="2799" spans="27:27" ht="15" x14ac:dyDescent="0.2">
      <c r="AA2799" s="123">
        <v>693.25</v>
      </c>
    </row>
    <row r="2800" spans="27:27" ht="15" x14ac:dyDescent="0.2">
      <c r="AA2800" s="123">
        <v>693.5</v>
      </c>
    </row>
    <row r="2801" spans="27:27" ht="15" x14ac:dyDescent="0.2">
      <c r="AA2801" s="123">
        <v>693.75</v>
      </c>
    </row>
    <row r="2802" spans="27:27" ht="15" x14ac:dyDescent="0.2">
      <c r="AA2802" s="123">
        <v>694</v>
      </c>
    </row>
    <row r="2803" spans="27:27" ht="15" x14ac:dyDescent="0.2">
      <c r="AA2803" s="123">
        <v>694.25</v>
      </c>
    </row>
    <row r="2804" spans="27:27" ht="15" x14ac:dyDescent="0.2">
      <c r="AA2804" s="123">
        <v>694.5</v>
      </c>
    </row>
    <row r="2805" spans="27:27" ht="15" x14ac:dyDescent="0.2">
      <c r="AA2805" s="123">
        <v>694.75</v>
      </c>
    </row>
    <row r="2806" spans="27:27" ht="15" x14ac:dyDescent="0.2">
      <c r="AA2806" s="123">
        <v>695</v>
      </c>
    </row>
    <row r="2807" spans="27:27" ht="15" x14ac:dyDescent="0.2">
      <c r="AA2807" s="123">
        <v>695.25</v>
      </c>
    </row>
    <row r="2808" spans="27:27" ht="15" x14ac:dyDescent="0.2">
      <c r="AA2808" s="123">
        <v>695.5</v>
      </c>
    </row>
    <row r="2809" spans="27:27" ht="15" x14ac:dyDescent="0.2">
      <c r="AA2809" s="123">
        <v>695.75</v>
      </c>
    </row>
    <row r="2810" spans="27:27" ht="15" x14ac:dyDescent="0.2">
      <c r="AA2810" s="123">
        <v>696</v>
      </c>
    </row>
    <row r="2811" spans="27:27" ht="15" x14ac:dyDescent="0.2">
      <c r="AA2811" s="123">
        <v>696.25</v>
      </c>
    </row>
    <row r="2812" spans="27:27" ht="15" x14ac:dyDescent="0.2">
      <c r="AA2812" s="123">
        <v>696.5</v>
      </c>
    </row>
    <row r="2813" spans="27:27" ht="15" x14ac:dyDescent="0.2">
      <c r="AA2813" s="123">
        <v>696.75</v>
      </c>
    </row>
    <row r="2814" spans="27:27" ht="15" x14ac:dyDescent="0.2">
      <c r="AA2814" s="123">
        <v>697</v>
      </c>
    </row>
    <row r="2815" spans="27:27" ht="15" x14ac:dyDescent="0.2">
      <c r="AA2815" s="123">
        <v>697.25</v>
      </c>
    </row>
    <row r="2816" spans="27:27" ht="15" x14ac:dyDescent="0.2">
      <c r="AA2816" s="123">
        <v>697.5</v>
      </c>
    </row>
    <row r="2817" spans="27:27" ht="15" x14ac:dyDescent="0.2">
      <c r="AA2817" s="123">
        <v>697.75</v>
      </c>
    </row>
    <row r="2818" spans="27:27" ht="15" x14ac:dyDescent="0.2">
      <c r="AA2818" s="123">
        <v>698</v>
      </c>
    </row>
    <row r="2819" spans="27:27" ht="15" x14ac:dyDescent="0.2">
      <c r="AA2819" s="123">
        <v>698.25</v>
      </c>
    </row>
    <row r="2820" spans="27:27" ht="15" x14ac:dyDescent="0.2">
      <c r="AA2820" s="123">
        <v>698.5</v>
      </c>
    </row>
    <row r="2821" spans="27:27" ht="15" x14ac:dyDescent="0.2">
      <c r="AA2821" s="123">
        <v>698.75</v>
      </c>
    </row>
    <row r="2822" spans="27:27" ht="15" x14ac:dyDescent="0.2">
      <c r="AA2822" s="123">
        <v>699</v>
      </c>
    </row>
    <row r="2823" spans="27:27" ht="15" x14ac:dyDescent="0.2">
      <c r="AA2823" s="123">
        <v>699.25</v>
      </c>
    </row>
    <row r="2824" spans="27:27" ht="15" x14ac:dyDescent="0.2">
      <c r="AA2824" s="123">
        <v>699.5</v>
      </c>
    </row>
    <row r="2825" spans="27:27" ht="15" x14ac:dyDescent="0.2">
      <c r="AA2825" s="123">
        <v>699.75</v>
      </c>
    </row>
    <row r="2826" spans="27:27" ht="15" x14ac:dyDescent="0.2">
      <c r="AA2826" s="123">
        <v>700</v>
      </c>
    </row>
    <row r="2827" spans="27:27" ht="15" x14ac:dyDescent="0.2">
      <c r="AA2827" s="123">
        <v>700.25</v>
      </c>
    </row>
    <row r="2828" spans="27:27" ht="15" x14ac:dyDescent="0.2">
      <c r="AA2828" s="123">
        <v>700.5</v>
      </c>
    </row>
    <row r="2829" spans="27:27" ht="15" x14ac:dyDescent="0.2">
      <c r="AA2829" s="123">
        <v>700.75</v>
      </c>
    </row>
    <row r="2830" spans="27:27" ht="15" x14ac:dyDescent="0.2">
      <c r="AA2830" s="123">
        <v>701</v>
      </c>
    </row>
    <row r="2831" spans="27:27" ht="15" x14ac:dyDescent="0.2">
      <c r="AA2831" s="123">
        <v>701.25</v>
      </c>
    </row>
    <row r="2832" spans="27:27" ht="15" x14ac:dyDescent="0.2">
      <c r="AA2832" s="123">
        <v>701.5</v>
      </c>
    </row>
    <row r="2833" spans="27:27" ht="15" x14ac:dyDescent="0.2">
      <c r="AA2833" s="123">
        <v>701.75</v>
      </c>
    </row>
    <row r="2834" spans="27:27" ht="15" x14ac:dyDescent="0.2">
      <c r="AA2834" s="123">
        <v>702</v>
      </c>
    </row>
    <row r="2835" spans="27:27" ht="15" x14ac:dyDescent="0.2">
      <c r="AA2835" s="123">
        <v>702.25</v>
      </c>
    </row>
    <row r="2836" spans="27:27" ht="15" x14ac:dyDescent="0.2">
      <c r="AA2836" s="123">
        <v>702.5</v>
      </c>
    </row>
    <row r="2837" spans="27:27" ht="15" x14ac:dyDescent="0.2">
      <c r="AA2837" s="123">
        <v>702.75</v>
      </c>
    </row>
    <row r="2838" spans="27:27" ht="15" x14ac:dyDescent="0.2">
      <c r="AA2838" s="123">
        <v>703</v>
      </c>
    </row>
    <row r="2839" spans="27:27" ht="15" x14ac:dyDescent="0.2">
      <c r="AA2839" s="123">
        <v>703.25</v>
      </c>
    </row>
    <row r="2840" spans="27:27" ht="15" x14ac:dyDescent="0.2">
      <c r="AA2840" s="123">
        <v>703.5</v>
      </c>
    </row>
    <row r="2841" spans="27:27" ht="15" x14ac:dyDescent="0.2">
      <c r="AA2841" s="123">
        <v>703.75</v>
      </c>
    </row>
    <row r="2842" spans="27:27" ht="15" x14ac:dyDescent="0.2">
      <c r="AA2842" s="123">
        <v>704</v>
      </c>
    </row>
    <row r="2843" spans="27:27" ht="15" x14ac:dyDescent="0.2">
      <c r="AA2843" s="123">
        <v>704.25</v>
      </c>
    </row>
    <row r="2844" spans="27:27" ht="15" x14ac:dyDescent="0.2">
      <c r="AA2844" s="123">
        <v>704.5</v>
      </c>
    </row>
    <row r="2845" spans="27:27" ht="15" x14ac:dyDescent="0.2">
      <c r="AA2845" s="123">
        <v>704.75</v>
      </c>
    </row>
    <row r="2846" spans="27:27" ht="15" x14ac:dyDescent="0.2">
      <c r="AA2846" s="123">
        <v>705</v>
      </c>
    </row>
    <row r="2847" spans="27:27" ht="15" x14ac:dyDescent="0.2">
      <c r="AA2847" s="123">
        <v>705.25</v>
      </c>
    </row>
    <row r="2848" spans="27:27" ht="15" x14ac:dyDescent="0.2">
      <c r="AA2848" s="123">
        <v>705.5</v>
      </c>
    </row>
    <row r="2849" spans="27:27" ht="15" x14ac:dyDescent="0.2">
      <c r="AA2849" s="123">
        <v>705.75</v>
      </c>
    </row>
    <row r="2850" spans="27:27" ht="15" x14ac:dyDescent="0.2">
      <c r="AA2850" s="123">
        <v>706</v>
      </c>
    </row>
    <row r="2851" spans="27:27" ht="15" x14ac:dyDescent="0.2">
      <c r="AA2851" s="123">
        <v>706.25</v>
      </c>
    </row>
    <row r="2852" spans="27:27" ht="15" x14ac:dyDescent="0.2">
      <c r="AA2852" s="123">
        <v>706.5</v>
      </c>
    </row>
    <row r="2853" spans="27:27" ht="15" x14ac:dyDescent="0.2">
      <c r="AA2853" s="123">
        <v>706.75</v>
      </c>
    </row>
    <row r="2854" spans="27:27" ht="15" x14ac:dyDescent="0.2">
      <c r="AA2854" s="123">
        <v>707</v>
      </c>
    </row>
    <row r="2855" spans="27:27" ht="15" x14ac:dyDescent="0.2">
      <c r="AA2855" s="123">
        <v>707.25</v>
      </c>
    </row>
    <row r="2856" spans="27:27" ht="15" x14ac:dyDescent="0.2">
      <c r="AA2856" s="123">
        <v>707.5</v>
      </c>
    </row>
    <row r="2857" spans="27:27" ht="15" x14ac:dyDescent="0.2">
      <c r="AA2857" s="123">
        <v>707.75</v>
      </c>
    </row>
    <row r="2858" spans="27:27" ht="15" x14ac:dyDescent="0.2">
      <c r="AA2858" s="123">
        <v>708</v>
      </c>
    </row>
    <row r="2859" spans="27:27" ht="15" x14ac:dyDescent="0.2">
      <c r="AA2859" s="123">
        <v>708.25</v>
      </c>
    </row>
    <row r="2860" spans="27:27" ht="15" x14ac:dyDescent="0.2">
      <c r="AA2860" s="123">
        <v>708.5</v>
      </c>
    </row>
    <row r="2861" spans="27:27" ht="15" x14ac:dyDescent="0.2">
      <c r="AA2861" s="123">
        <v>708.75</v>
      </c>
    </row>
    <row r="2862" spans="27:27" ht="15" x14ac:dyDescent="0.2">
      <c r="AA2862" s="123">
        <v>709</v>
      </c>
    </row>
    <row r="2863" spans="27:27" ht="15" x14ac:dyDescent="0.2">
      <c r="AA2863" s="123">
        <v>709.25</v>
      </c>
    </row>
    <row r="2864" spans="27:27" ht="15" x14ac:dyDescent="0.2">
      <c r="AA2864" s="123">
        <v>709.5</v>
      </c>
    </row>
    <row r="2865" spans="27:27" ht="15" x14ac:dyDescent="0.2">
      <c r="AA2865" s="123">
        <v>709.75</v>
      </c>
    </row>
    <row r="2866" spans="27:27" ht="15" x14ac:dyDescent="0.2">
      <c r="AA2866" s="123">
        <v>710</v>
      </c>
    </row>
    <row r="2867" spans="27:27" ht="15" x14ac:dyDescent="0.2">
      <c r="AA2867" s="123">
        <v>710.25</v>
      </c>
    </row>
    <row r="2868" spans="27:27" ht="15" x14ac:dyDescent="0.2">
      <c r="AA2868" s="123">
        <v>710.5</v>
      </c>
    </row>
    <row r="2869" spans="27:27" ht="15" x14ac:dyDescent="0.2">
      <c r="AA2869" s="123">
        <v>710.75</v>
      </c>
    </row>
    <row r="2870" spans="27:27" ht="15" x14ac:dyDescent="0.2">
      <c r="AA2870" s="123">
        <v>711</v>
      </c>
    </row>
    <row r="2871" spans="27:27" ht="15" x14ac:dyDescent="0.2">
      <c r="AA2871" s="123">
        <v>711.25</v>
      </c>
    </row>
    <row r="2872" spans="27:27" ht="15" x14ac:dyDescent="0.2">
      <c r="AA2872" s="123">
        <v>711.5</v>
      </c>
    </row>
    <row r="2873" spans="27:27" ht="15" x14ac:dyDescent="0.2">
      <c r="AA2873" s="123">
        <v>711.75</v>
      </c>
    </row>
    <row r="2874" spans="27:27" ht="15" x14ac:dyDescent="0.2">
      <c r="AA2874" s="123">
        <v>712</v>
      </c>
    </row>
    <row r="2875" spans="27:27" ht="15" x14ac:dyDescent="0.2">
      <c r="AA2875" s="123">
        <v>712.25</v>
      </c>
    </row>
    <row r="2876" spans="27:27" ht="15" x14ac:dyDescent="0.2">
      <c r="AA2876" s="123">
        <v>712.5</v>
      </c>
    </row>
    <row r="2877" spans="27:27" ht="15" x14ac:dyDescent="0.2">
      <c r="AA2877" s="123">
        <v>712.75</v>
      </c>
    </row>
    <row r="2878" spans="27:27" ht="15" x14ac:dyDescent="0.2">
      <c r="AA2878" s="123">
        <v>713</v>
      </c>
    </row>
    <row r="2879" spans="27:27" ht="15" x14ac:dyDescent="0.2">
      <c r="AA2879" s="123">
        <v>713.25</v>
      </c>
    </row>
    <row r="2880" spans="27:27" ht="15" x14ac:dyDescent="0.2">
      <c r="AA2880" s="123">
        <v>713.5</v>
      </c>
    </row>
    <row r="2881" spans="27:27" ht="15" x14ac:dyDescent="0.2">
      <c r="AA2881" s="123">
        <v>713.75</v>
      </c>
    </row>
    <row r="2882" spans="27:27" ht="15" x14ac:dyDescent="0.2">
      <c r="AA2882" s="123">
        <v>714</v>
      </c>
    </row>
    <row r="2883" spans="27:27" ht="15" x14ac:dyDescent="0.2">
      <c r="AA2883" s="123">
        <v>714.25</v>
      </c>
    </row>
    <row r="2884" spans="27:27" ht="15" x14ac:dyDescent="0.2">
      <c r="AA2884" s="123">
        <v>714.5</v>
      </c>
    </row>
    <row r="2885" spans="27:27" ht="15" x14ac:dyDescent="0.2">
      <c r="AA2885" s="123">
        <v>714.75</v>
      </c>
    </row>
    <row r="2886" spans="27:27" ht="15" x14ac:dyDescent="0.2">
      <c r="AA2886" s="123">
        <v>715</v>
      </c>
    </row>
    <row r="2887" spans="27:27" ht="15" x14ac:dyDescent="0.2">
      <c r="AA2887" s="123">
        <v>715.25</v>
      </c>
    </row>
    <row r="2888" spans="27:27" ht="15" x14ac:dyDescent="0.2">
      <c r="AA2888" s="123">
        <v>715.5</v>
      </c>
    </row>
    <row r="2889" spans="27:27" ht="15" x14ac:dyDescent="0.2">
      <c r="AA2889" s="123">
        <v>715.75</v>
      </c>
    </row>
    <row r="2890" spans="27:27" ht="15" x14ac:dyDescent="0.2">
      <c r="AA2890" s="123">
        <v>716</v>
      </c>
    </row>
    <row r="2891" spans="27:27" ht="15" x14ac:dyDescent="0.2">
      <c r="AA2891" s="123">
        <v>716.25</v>
      </c>
    </row>
    <row r="2892" spans="27:27" ht="15" x14ac:dyDescent="0.2">
      <c r="AA2892" s="123">
        <v>716.5</v>
      </c>
    </row>
    <row r="2893" spans="27:27" ht="15" x14ac:dyDescent="0.2">
      <c r="AA2893" s="123">
        <v>716.75</v>
      </c>
    </row>
    <row r="2894" spans="27:27" ht="15" x14ac:dyDescent="0.2">
      <c r="AA2894" s="123">
        <v>717</v>
      </c>
    </row>
    <row r="2895" spans="27:27" ht="15" x14ac:dyDescent="0.2">
      <c r="AA2895" s="123">
        <v>717.25</v>
      </c>
    </row>
    <row r="2896" spans="27:27" ht="15" x14ac:dyDescent="0.2">
      <c r="AA2896" s="123">
        <v>717.5</v>
      </c>
    </row>
    <row r="2897" spans="27:27" ht="15" x14ac:dyDescent="0.2">
      <c r="AA2897" s="123">
        <v>717.75</v>
      </c>
    </row>
    <row r="2898" spans="27:27" ht="15" x14ac:dyDescent="0.2">
      <c r="AA2898" s="123">
        <v>718</v>
      </c>
    </row>
    <row r="2899" spans="27:27" ht="15" x14ac:dyDescent="0.2">
      <c r="AA2899" s="123">
        <v>718.25</v>
      </c>
    </row>
    <row r="2900" spans="27:27" ht="15" x14ac:dyDescent="0.2">
      <c r="AA2900" s="123">
        <v>718.5</v>
      </c>
    </row>
    <row r="2901" spans="27:27" ht="15" x14ac:dyDescent="0.2">
      <c r="AA2901" s="123">
        <v>718.75</v>
      </c>
    </row>
    <row r="2902" spans="27:27" ht="15" x14ac:dyDescent="0.2">
      <c r="AA2902" s="123">
        <v>719</v>
      </c>
    </row>
    <row r="2903" spans="27:27" ht="15" x14ac:dyDescent="0.2">
      <c r="AA2903" s="123">
        <v>719.25</v>
      </c>
    </row>
    <row r="2904" spans="27:27" ht="15" x14ac:dyDescent="0.2">
      <c r="AA2904" s="123">
        <v>719.5</v>
      </c>
    </row>
    <row r="2905" spans="27:27" ht="15" x14ac:dyDescent="0.2">
      <c r="AA2905" s="123">
        <v>719.75</v>
      </c>
    </row>
    <row r="2906" spans="27:27" ht="15" x14ac:dyDescent="0.2">
      <c r="AA2906" s="123">
        <v>720</v>
      </c>
    </row>
    <row r="2907" spans="27:27" ht="15" x14ac:dyDescent="0.2">
      <c r="AA2907" s="123">
        <v>720.25</v>
      </c>
    </row>
    <row r="2908" spans="27:27" ht="15" x14ac:dyDescent="0.2">
      <c r="AA2908" s="123">
        <v>720.5</v>
      </c>
    </row>
    <row r="2909" spans="27:27" ht="15" x14ac:dyDescent="0.2">
      <c r="AA2909" s="123">
        <v>720.75</v>
      </c>
    </row>
    <row r="2910" spans="27:27" ht="15" x14ac:dyDescent="0.2">
      <c r="AA2910" s="123">
        <v>721</v>
      </c>
    </row>
    <row r="2911" spans="27:27" ht="15" x14ac:dyDescent="0.2">
      <c r="AA2911" s="123">
        <v>721.25</v>
      </c>
    </row>
    <row r="2912" spans="27:27" ht="15" x14ac:dyDescent="0.2">
      <c r="AA2912" s="123">
        <v>721.5</v>
      </c>
    </row>
    <row r="2913" spans="27:27" ht="15" x14ac:dyDescent="0.2">
      <c r="AA2913" s="123">
        <v>721.75</v>
      </c>
    </row>
    <row r="2914" spans="27:27" ht="15" x14ac:dyDescent="0.2">
      <c r="AA2914" s="123">
        <v>722</v>
      </c>
    </row>
    <row r="2915" spans="27:27" ht="15" x14ac:dyDescent="0.2">
      <c r="AA2915" s="123">
        <v>722.25</v>
      </c>
    </row>
    <row r="2916" spans="27:27" ht="15" x14ac:dyDescent="0.2">
      <c r="AA2916" s="123">
        <v>722.5</v>
      </c>
    </row>
    <row r="2917" spans="27:27" ht="15" x14ac:dyDescent="0.2">
      <c r="AA2917" s="123">
        <v>722.75</v>
      </c>
    </row>
    <row r="2918" spans="27:27" ht="15" x14ac:dyDescent="0.2">
      <c r="AA2918" s="123">
        <v>723</v>
      </c>
    </row>
    <row r="2919" spans="27:27" ht="15" x14ac:dyDescent="0.2">
      <c r="AA2919" s="123">
        <v>723.25</v>
      </c>
    </row>
    <row r="2920" spans="27:27" ht="15" x14ac:dyDescent="0.2">
      <c r="AA2920" s="123">
        <v>723.5</v>
      </c>
    </row>
    <row r="2921" spans="27:27" ht="15" x14ac:dyDescent="0.2">
      <c r="AA2921" s="123">
        <v>723.75</v>
      </c>
    </row>
    <row r="2922" spans="27:27" ht="15" x14ac:dyDescent="0.2">
      <c r="AA2922" s="123">
        <v>724</v>
      </c>
    </row>
    <row r="2923" spans="27:27" ht="15" x14ac:dyDescent="0.2">
      <c r="AA2923" s="123">
        <v>724.25</v>
      </c>
    </row>
    <row r="2924" spans="27:27" ht="15" x14ac:dyDescent="0.2">
      <c r="AA2924" s="123">
        <v>724.5</v>
      </c>
    </row>
    <row r="2925" spans="27:27" ht="15" x14ac:dyDescent="0.2">
      <c r="AA2925" s="123">
        <v>724.75</v>
      </c>
    </row>
    <row r="2926" spans="27:27" ht="15" x14ac:dyDescent="0.2">
      <c r="AA2926" s="123">
        <v>725</v>
      </c>
    </row>
    <row r="2927" spans="27:27" ht="15" x14ac:dyDescent="0.2">
      <c r="AA2927" s="123">
        <v>725.25</v>
      </c>
    </row>
    <row r="2928" spans="27:27" ht="15" x14ac:dyDescent="0.2">
      <c r="AA2928" s="123">
        <v>725.5</v>
      </c>
    </row>
    <row r="2929" spans="27:27" ht="15" x14ac:dyDescent="0.2">
      <c r="AA2929" s="123">
        <v>725.75</v>
      </c>
    </row>
    <row r="2930" spans="27:27" ht="15" x14ac:dyDescent="0.2">
      <c r="AA2930" s="123">
        <v>726</v>
      </c>
    </row>
    <row r="2931" spans="27:27" ht="15" x14ac:dyDescent="0.2">
      <c r="AA2931" s="123">
        <v>726.25</v>
      </c>
    </row>
    <row r="2932" spans="27:27" ht="15" x14ac:dyDescent="0.2">
      <c r="AA2932" s="123">
        <v>726.5</v>
      </c>
    </row>
    <row r="2933" spans="27:27" ht="15" x14ac:dyDescent="0.2">
      <c r="AA2933" s="123">
        <v>726.75</v>
      </c>
    </row>
    <row r="2934" spans="27:27" ht="15" x14ac:dyDescent="0.2">
      <c r="AA2934" s="123">
        <v>727</v>
      </c>
    </row>
    <row r="2935" spans="27:27" ht="15" x14ac:dyDescent="0.2">
      <c r="AA2935" s="123">
        <v>727.25</v>
      </c>
    </row>
    <row r="2936" spans="27:27" ht="15" x14ac:dyDescent="0.2">
      <c r="AA2936" s="123">
        <v>727.5</v>
      </c>
    </row>
    <row r="2937" spans="27:27" ht="15" x14ac:dyDescent="0.2">
      <c r="AA2937" s="123">
        <v>727.75</v>
      </c>
    </row>
    <row r="2938" spans="27:27" ht="15" x14ac:dyDescent="0.2">
      <c r="AA2938" s="123">
        <v>728</v>
      </c>
    </row>
    <row r="2939" spans="27:27" ht="15" x14ac:dyDescent="0.2">
      <c r="AA2939" s="123">
        <v>728.25</v>
      </c>
    </row>
    <row r="2940" spans="27:27" ht="15" x14ac:dyDescent="0.2">
      <c r="AA2940" s="123">
        <v>728.5</v>
      </c>
    </row>
    <row r="2941" spans="27:27" ht="15" x14ac:dyDescent="0.2">
      <c r="AA2941" s="123">
        <v>728.75</v>
      </c>
    </row>
    <row r="2942" spans="27:27" ht="15" x14ac:dyDescent="0.2">
      <c r="AA2942" s="123">
        <v>729</v>
      </c>
    </row>
    <row r="2943" spans="27:27" ht="15" x14ac:dyDescent="0.2">
      <c r="AA2943" s="123">
        <v>729.25</v>
      </c>
    </row>
    <row r="2944" spans="27:27" ht="15" x14ac:dyDescent="0.2">
      <c r="AA2944" s="123">
        <v>729.5</v>
      </c>
    </row>
    <row r="2945" spans="27:27" ht="15" x14ac:dyDescent="0.2">
      <c r="AA2945" s="123">
        <v>729.75</v>
      </c>
    </row>
    <row r="2946" spans="27:27" ht="15" x14ac:dyDescent="0.2">
      <c r="AA2946" s="123">
        <v>730</v>
      </c>
    </row>
    <row r="2947" spans="27:27" ht="15" x14ac:dyDescent="0.2">
      <c r="AA2947" s="123">
        <v>730.25</v>
      </c>
    </row>
    <row r="2948" spans="27:27" ht="15" x14ac:dyDescent="0.2">
      <c r="AA2948" s="123">
        <v>730.5</v>
      </c>
    </row>
    <row r="2949" spans="27:27" ht="15" x14ac:dyDescent="0.2">
      <c r="AA2949" s="123">
        <v>730.75</v>
      </c>
    </row>
    <row r="2950" spans="27:27" ht="15" x14ac:dyDescent="0.2">
      <c r="AA2950" s="123">
        <v>731</v>
      </c>
    </row>
    <row r="2951" spans="27:27" ht="15" x14ac:dyDescent="0.2">
      <c r="AA2951" s="123">
        <v>731.25</v>
      </c>
    </row>
    <row r="2952" spans="27:27" ht="15" x14ac:dyDescent="0.2">
      <c r="AA2952" s="123">
        <v>731.5</v>
      </c>
    </row>
    <row r="2953" spans="27:27" ht="15" x14ac:dyDescent="0.2">
      <c r="AA2953" s="123">
        <v>731.75</v>
      </c>
    </row>
    <row r="2954" spans="27:27" ht="15" x14ac:dyDescent="0.2">
      <c r="AA2954" s="123">
        <v>732</v>
      </c>
    </row>
    <row r="2955" spans="27:27" ht="15" x14ac:dyDescent="0.2">
      <c r="AA2955" s="123">
        <v>732.25</v>
      </c>
    </row>
    <row r="2956" spans="27:27" ht="15" x14ac:dyDescent="0.2">
      <c r="AA2956" s="123">
        <v>732.5</v>
      </c>
    </row>
    <row r="2957" spans="27:27" ht="15" x14ac:dyDescent="0.2">
      <c r="AA2957" s="123">
        <v>732.75</v>
      </c>
    </row>
    <row r="2958" spans="27:27" ht="15" x14ac:dyDescent="0.2">
      <c r="AA2958" s="123">
        <v>733</v>
      </c>
    </row>
    <row r="2959" spans="27:27" ht="15" x14ac:dyDescent="0.2">
      <c r="AA2959" s="123">
        <v>733.25</v>
      </c>
    </row>
    <row r="2960" spans="27:27" ht="15" x14ac:dyDescent="0.2">
      <c r="AA2960" s="123">
        <v>733.5</v>
      </c>
    </row>
    <row r="2961" spans="27:27" ht="15" x14ac:dyDescent="0.2">
      <c r="AA2961" s="123">
        <v>733.75</v>
      </c>
    </row>
    <row r="2962" spans="27:27" ht="15" x14ac:dyDescent="0.2">
      <c r="AA2962" s="123">
        <v>734</v>
      </c>
    </row>
    <row r="2963" spans="27:27" ht="15" x14ac:dyDescent="0.2">
      <c r="AA2963" s="123">
        <v>734.25</v>
      </c>
    </row>
    <row r="2964" spans="27:27" ht="15" x14ac:dyDescent="0.2">
      <c r="AA2964" s="123">
        <v>734.5</v>
      </c>
    </row>
    <row r="2965" spans="27:27" ht="15" x14ac:dyDescent="0.2">
      <c r="AA2965" s="123">
        <v>734.75</v>
      </c>
    </row>
    <row r="2966" spans="27:27" ht="15" x14ac:dyDescent="0.2">
      <c r="AA2966" s="123">
        <v>735</v>
      </c>
    </row>
    <row r="2967" spans="27:27" ht="15" x14ac:dyDescent="0.2">
      <c r="AA2967" s="123">
        <v>735.25</v>
      </c>
    </row>
    <row r="2968" spans="27:27" ht="15" x14ac:dyDescent="0.2">
      <c r="AA2968" s="123">
        <v>735.5</v>
      </c>
    </row>
    <row r="2969" spans="27:27" ht="15" x14ac:dyDescent="0.2">
      <c r="AA2969" s="123">
        <v>735.75</v>
      </c>
    </row>
    <row r="2970" spans="27:27" ht="15" x14ac:dyDescent="0.2">
      <c r="AA2970" s="123">
        <v>736</v>
      </c>
    </row>
    <row r="2971" spans="27:27" ht="15" x14ac:dyDescent="0.2">
      <c r="AA2971" s="123">
        <v>736.25</v>
      </c>
    </row>
    <row r="2972" spans="27:27" ht="15" x14ac:dyDescent="0.2">
      <c r="AA2972" s="123">
        <v>736.5</v>
      </c>
    </row>
    <row r="2973" spans="27:27" ht="15" x14ac:dyDescent="0.2">
      <c r="AA2973" s="123">
        <v>736.75</v>
      </c>
    </row>
    <row r="2974" spans="27:27" ht="15" x14ac:dyDescent="0.2">
      <c r="AA2974" s="123">
        <v>737</v>
      </c>
    </row>
    <row r="2975" spans="27:27" ht="15" x14ac:dyDescent="0.2">
      <c r="AA2975" s="123">
        <v>737.25</v>
      </c>
    </row>
    <row r="2976" spans="27:27" ht="15" x14ac:dyDescent="0.2">
      <c r="AA2976" s="123">
        <v>737.5</v>
      </c>
    </row>
    <row r="2977" spans="27:27" ht="15" x14ac:dyDescent="0.2">
      <c r="AA2977" s="123">
        <v>737.75</v>
      </c>
    </row>
    <row r="2978" spans="27:27" ht="15" x14ac:dyDescent="0.2">
      <c r="AA2978" s="123">
        <v>738</v>
      </c>
    </row>
    <row r="2979" spans="27:27" ht="15" x14ac:dyDescent="0.2">
      <c r="AA2979" s="123">
        <v>738.25</v>
      </c>
    </row>
    <row r="2980" spans="27:27" ht="15" x14ac:dyDescent="0.2">
      <c r="AA2980" s="123">
        <v>738.5</v>
      </c>
    </row>
    <row r="2981" spans="27:27" ht="15" x14ac:dyDescent="0.2">
      <c r="AA2981" s="123">
        <v>738.75</v>
      </c>
    </row>
    <row r="2982" spans="27:27" ht="15" x14ac:dyDescent="0.2">
      <c r="AA2982" s="123">
        <v>739</v>
      </c>
    </row>
    <row r="2983" spans="27:27" ht="15" x14ac:dyDescent="0.2">
      <c r="AA2983" s="123">
        <v>739.25</v>
      </c>
    </row>
    <row r="2984" spans="27:27" ht="15" x14ac:dyDescent="0.2">
      <c r="AA2984" s="123">
        <v>739.5</v>
      </c>
    </row>
    <row r="2985" spans="27:27" ht="15" x14ac:dyDescent="0.2">
      <c r="AA2985" s="123">
        <v>739.75</v>
      </c>
    </row>
    <row r="2986" spans="27:27" ht="15" x14ac:dyDescent="0.2">
      <c r="AA2986" s="123">
        <v>740</v>
      </c>
    </row>
    <row r="2987" spans="27:27" ht="15" x14ac:dyDescent="0.2">
      <c r="AA2987" s="123">
        <v>740.25</v>
      </c>
    </row>
    <row r="2988" spans="27:27" ht="15" x14ac:dyDescent="0.2">
      <c r="AA2988" s="123">
        <v>740.5</v>
      </c>
    </row>
    <row r="2989" spans="27:27" ht="15" x14ac:dyDescent="0.2">
      <c r="AA2989" s="123">
        <v>740.75</v>
      </c>
    </row>
    <row r="2990" spans="27:27" ht="15" x14ac:dyDescent="0.2">
      <c r="AA2990" s="123">
        <v>741</v>
      </c>
    </row>
    <row r="2991" spans="27:27" ht="15" x14ac:dyDescent="0.2">
      <c r="AA2991" s="123">
        <v>741.25</v>
      </c>
    </row>
    <row r="2992" spans="27:27" ht="15" x14ac:dyDescent="0.2">
      <c r="AA2992" s="123">
        <v>741.5</v>
      </c>
    </row>
    <row r="2993" spans="27:27" ht="15" x14ac:dyDescent="0.2">
      <c r="AA2993" s="123">
        <v>741.75</v>
      </c>
    </row>
    <row r="2994" spans="27:27" ht="15" x14ac:dyDescent="0.2">
      <c r="AA2994" s="123">
        <v>742</v>
      </c>
    </row>
    <row r="2995" spans="27:27" ht="15" x14ac:dyDescent="0.2">
      <c r="AA2995" s="123">
        <v>742.25</v>
      </c>
    </row>
    <row r="2996" spans="27:27" ht="15" x14ac:dyDescent="0.2">
      <c r="AA2996" s="123">
        <v>742.5</v>
      </c>
    </row>
    <row r="2997" spans="27:27" ht="15" x14ac:dyDescent="0.2">
      <c r="AA2997" s="123">
        <v>742.75</v>
      </c>
    </row>
    <row r="2998" spans="27:27" ht="15" x14ac:dyDescent="0.2">
      <c r="AA2998" s="123">
        <v>743</v>
      </c>
    </row>
    <row r="2999" spans="27:27" ht="15" x14ac:dyDescent="0.2">
      <c r="AA2999" s="123">
        <v>743.25</v>
      </c>
    </row>
    <row r="3000" spans="27:27" ht="15" x14ac:dyDescent="0.2">
      <c r="AA3000" s="123">
        <v>743.5</v>
      </c>
    </row>
    <row r="3001" spans="27:27" ht="15" x14ac:dyDescent="0.2">
      <c r="AA3001" s="123">
        <v>743.75</v>
      </c>
    </row>
    <row r="3002" spans="27:27" ht="15" x14ac:dyDescent="0.2">
      <c r="AA3002" s="123">
        <v>744</v>
      </c>
    </row>
    <row r="3003" spans="27:27" ht="15" x14ac:dyDescent="0.2">
      <c r="AA3003" s="123">
        <v>744.25</v>
      </c>
    </row>
    <row r="3004" spans="27:27" ht="15" x14ac:dyDescent="0.2">
      <c r="AA3004" s="123">
        <v>744.5</v>
      </c>
    </row>
    <row r="3005" spans="27:27" ht="15" x14ac:dyDescent="0.2">
      <c r="AA3005" s="123">
        <v>744.75</v>
      </c>
    </row>
    <row r="3006" spans="27:27" ht="15" x14ac:dyDescent="0.2">
      <c r="AA3006" s="123">
        <v>745</v>
      </c>
    </row>
    <row r="3007" spans="27:27" ht="15" x14ac:dyDescent="0.2">
      <c r="AA3007" s="123">
        <v>745.25</v>
      </c>
    </row>
    <row r="3008" spans="27:27" ht="15" x14ac:dyDescent="0.2">
      <c r="AA3008" s="123">
        <v>745.5</v>
      </c>
    </row>
    <row r="3009" spans="27:27" ht="15" x14ac:dyDescent="0.2">
      <c r="AA3009" s="123">
        <v>745.75</v>
      </c>
    </row>
    <row r="3010" spans="27:27" ht="15" x14ac:dyDescent="0.2">
      <c r="AA3010" s="123">
        <v>746</v>
      </c>
    </row>
    <row r="3011" spans="27:27" ht="15" x14ac:dyDescent="0.2">
      <c r="AA3011" s="123">
        <v>746.25</v>
      </c>
    </row>
    <row r="3012" spans="27:27" ht="15" x14ac:dyDescent="0.2">
      <c r="AA3012" s="123">
        <v>746.5</v>
      </c>
    </row>
    <row r="3013" spans="27:27" ht="15" x14ac:dyDescent="0.2">
      <c r="AA3013" s="123">
        <v>746.75</v>
      </c>
    </row>
    <row r="3014" spans="27:27" ht="15" x14ac:dyDescent="0.2">
      <c r="AA3014" s="123">
        <v>747</v>
      </c>
    </row>
    <row r="3015" spans="27:27" ht="15" x14ac:dyDescent="0.2">
      <c r="AA3015" s="123">
        <v>747.25</v>
      </c>
    </row>
    <row r="3016" spans="27:27" ht="15" x14ac:dyDescent="0.2">
      <c r="AA3016" s="123">
        <v>747.5</v>
      </c>
    </row>
    <row r="3017" spans="27:27" ht="15" x14ac:dyDescent="0.2">
      <c r="AA3017" s="123">
        <v>747.75</v>
      </c>
    </row>
    <row r="3018" spans="27:27" ht="15" x14ac:dyDescent="0.2">
      <c r="AA3018" s="123">
        <v>748</v>
      </c>
    </row>
    <row r="3019" spans="27:27" ht="15" x14ac:dyDescent="0.2">
      <c r="AA3019" s="123">
        <v>748.25</v>
      </c>
    </row>
    <row r="3020" spans="27:27" ht="15" x14ac:dyDescent="0.2">
      <c r="AA3020" s="123">
        <v>748.5</v>
      </c>
    </row>
    <row r="3021" spans="27:27" ht="15" x14ac:dyDescent="0.2">
      <c r="AA3021" s="123">
        <v>748.75</v>
      </c>
    </row>
    <row r="3022" spans="27:27" ht="15" x14ac:dyDescent="0.2">
      <c r="AA3022" s="123">
        <v>749</v>
      </c>
    </row>
    <row r="3023" spans="27:27" ht="15" x14ac:dyDescent="0.2">
      <c r="AA3023" s="123">
        <v>749.25</v>
      </c>
    </row>
    <row r="3024" spans="27:27" ht="15" x14ac:dyDescent="0.2">
      <c r="AA3024" s="123">
        <v>749.5</v>
      </c>
    </row>
    <row r="3025" spans="27:27" ht="15" x14ac:dyDescent="0.2">
      <c r="AA3025" s="123">
        <v>749.75</v>
      </c>
    </row>
    <row r="3026" spans="27:27" ht="15" x14ac:dyDescent="0.2">
      <c r="AA3026" s="123">
        <v>750</v>
      </c>
    </row>
    <row r="3027" spans="27:27" ht="15" x14ac:dyDescent="0.2">
      <c r="AA3027" s="123">
        <v>750.25</v>
      </c>
    </row>
    <row r="3028" spans="27:27" ht="15" x14ac:dyDescent="0.2">
      <c r="AA3028" s="123">
        <v>750.5</v>
      </c>
    </row>
    <row r="3029" spans="27:27" ht="15" x14ac:dyDescent="0.2">
      <c r="AA3029" s="123">
        <v>750.75</v>
      </c>
    </row>
    <row r="3030" spans="27:27" ht="15" x14ac:dyDescent="0.2">
      <c r="AA3030" s="123">
        <v>751</v>
      </c>
    </row>
    <row r="3031" spans="27:27" ht="15" x14ac:dyDescent="0.2">
      <c r="AA3031" s="123">
        <v>751.25</v>
      </c>
    </row>
    <row r="3032" spans="27:27" ht="15" x14ac:dyDescent="0.2">
      <c r="AA3032" s="123">
        <v>751.5</v>
      </c>
    </row>
    <row r="3033" spans="27:27" ht="15" x14ac:dyDescent="0.2">
      <c r="AA3033" s="123">
        <v>751.75</v>
      </c>
    </row>
    <row r="3034" spans="27:27" ht="15" x14ac:dyDescent="0.2">
      <c r="AA3034" s="123">
        <v>752</v>
      </c>
    </row>
    <row r="3035" spans="27:27" ht="15" x14ac:dyDescent="0.2">
      <c r="AA3035" s="123">
        <v>752.25</v>
      </c>
    </row>
    <row r="3036" spans="27:27" ht="15" x14ac:dyDescent="0.2">
      <c r="AA3036" s="123">
        <v>752.5</v>
      </c>
    </row>
    <row r="3037" spans="27:27" ht="15" x14ac:dyDescent="0.2">
      <c r="AA3037" s="123">
        <v>752.75</v>
      </c>
    </row>
    <row r="3038" spans="27:27" ht="15" x14ac:dyDescent="0.2">
      <c r="AA3038" s="123">
        <v>753</v>
      </c>
    </row>
    <row r="3039" spans="27:27" ht="15" x14ac:dyDescent="0.2">
      <c r="AA3039" s="123">
        <v>753.25</v>
      </c>
    </row>
    <row r="3040" spans="27:27" ht="15" x14ac:dyDescent="0.2">
      <c r="AA3040" s="123">
        <v>753.5</v>
      </c>
    </row>
    <row r="3041" spans="27:27" ht="15" x14ac:dyDescent="0.2">
      <c r="AA3041" s="123">
        <v>753.75</v>
      </c>
    </row>
    <row r="3042" spans="27:27" ht="15" x14ac:dyDescent="0.2">
      <c r="AA3042" s="123">
        <v>754</v>
      </c>
    </row>
    <row r="3043" spans="27:27" ht="15" x14ac:dyDescent="0.2">
      <c r="AA3043" s="123">
        <v>754.25</v>
      </c>
    </row>
    <row r="3044" spans="27:27" ht="15" x14ac:dyDescent="0.2">
      <c r="AA3044" s="123">
        <v>754.5</v>
      </c>
    </row>
    <row r="3045" spans="27:27" ht="15" x14ac:dyDescent="0.2">
      <c r="AA3045" s="123">
        <v>754.75</v>
      </c>
    </row>
    <row r="3046" spans="27:27" ht="15" x14ac:dyDescent="0.2">
      <c r="AA3046" s="123">
        <v>755</v>
      </c>
    </row>
    <row r="3047" spans="27:27" ht="15" x14ac:dyDescent="0.2">
      <c r="AA3047" s="123">
        <v>755.25</v>
      </c>
    </row>
    <row r="3048" spans="27:27" ht="15" x14ac:dyDescent="0.2">
      <c r="AA3048" s="123">
        <v>755.5</v>
      </c>
    </row>
    <row r="3049" spans="27:27" ht="15" x14ac:dyDescent="0.2">
      <c r="AA3049" s="123">
        <v>755.75</v>
      </c>
    </row>
    <row r="3050" spans="27:27" ht="15" x14ac:dyDescent="0.2">
      <c r="AA3050" s="123">
        <v>756</v>
      </c>
    </row>
    <row r="3051" spans="27:27" ht="15" x14ac:dyDescent="0.2">
      <c r="AA3051" s="123">
        <v>756.25</v>
      </c>
    </row>
    <row r="3052" spans="27:27" ht="15" x14ac:dyDescent="0.2">
      <c r="AA3052" s="123">
        <v>756.5</v>
      </c>
    </row>
    <row r="3053" spans="27:27" ht="15" x14ac:dyDescent="0.2">
      <c r="AA3053" s="123">
        <v>756.75</v>
      </c>
    </row>
    <row r="3054" spans="27:27" ht="15" x14ac:dyDescent="0.2">
      <c r="AA3054" s="123">
        <v>757</v>
      </c>
    </row>
    <row r="3055" spans="27:27" ht="15" x14ac:dyDescent="0.2">
      <c r="AA3055" s="123">
        <v>757.25</v>
      </c>
    </row>
    <row r="3056" spans="27:27" ht="15" x14ac:dyDescent="0.2">
      <c r="AA3056" s="123">
        <v>757.5</v>
      </c>
    </row>
    <row r="3057" spans="27:27" ht="15" x14ac:dyDescent="0.2">
      <c r="AA3057" s="123">
        <v>757.75</v>
      </c>
    </row>
    <row r="3058" spans="27:27" ht="15" x14ac:dyDescent="0.2">
      <c r="AA3058" s="123">
        <v>758</v>
      </c>
    </row>
    <row r="3059" spans="27:27" ht="15" x14ac:dyDescent="0.2">
      <c r="AA3059" s="123">
        <v>758.25</v>
      </c>
    </row>
    <row r="3060" spans="27:27" ht="15" x14ac:dyDescent="0.2">
      <c r="AA3060" s="123">
        <v>758.5</v>
      </c>
    </row>
    <row r="3061" spans="27:27" ht="15" x14ac:dyDescent="0.2">
      <c r="AA3061" s="123">
        <v>758.75</v>
      </c>
    </row>
    <row r="3062" spans="27:27" ht="15" x14ac:dyDescent="0.2">
      <c r="AA3062" s="123">
        <v>759</v>
      </c>
    </row>
    <row r="3063" spans="27:27" ht="15" x14ac:dyDescent="0.2">
      <c r="AA3063" s="123">
        <v>759.25</v>
      </c>
    </row>
    <row r="3064" spans="27:27" ht="15" x14ac:dyDescent="0.2">
      <c r="AA3064" s="123">
        <v>759.5</v>
      </c>
    </row>
    <row r="3065" spans="27:27" ht="15" x14ac:dyDescent="0.2">
      <c r="AA3065" s="123">
        <v>759.75</v>
      </c>
    </row>
    <row r="3066" spans="27:27" ht="15" x14ac:dyDescent="0.2">
      <c r="AA3066" s="123">
        <v>760</v>
      </c>
    </row>
    <row r="3067" spans="27:27" ht="15" x14ac:dyDescent="0.2">
      <c r="AA3067" s="123">
        <v>760.25</v>
      </c>
    </row>
    <row r="3068" spans="27:27" ht="15" x14ac:dyDescent="0.2">
      <c r="AA3068" s="123">
        <v>760.5</v>
      </c>
    </row>
    <row r="3069" spans="27:27" ht="15" x14ac:dyDescent="0.2">
      <c r="AA3069" s="123">
        <v>760.75</v>
      </c>
    </row>
    <row r="3070" spans="27:27" ht="15" x14ac:dyDescent="0.2">
      <c r="AA3070" s="123">
        <v>761</v>
      </c>
    </row>
    <row r="3071" spans="27:27" ht="15" x14ac:dyDescent="0.2">
      <c r="AA3071" s="123">
        <v>761.25</v>
      </c>
    </row>
    <row r="3072" spans="27:27" ht="15" x14ac:dyDescent="0.2">
      <c r="AA3072" s="123">
        <v>761.5</v>
      </c>
    </row>
    <row r="3073" spans="27:27" ht="15" x14ac:dyDescent="0.2">
      <c r="AA3073" s="123">
        <v>761.75</v>
      </c>
    </row>
    <row r="3074" spans="27:27" ht="15" x14ac:dyDescent="0.2">
      <c r="AA3074" s="123">
        <v>762</v>
      </c>
    </row>
    <row r="3075" spans="27:27" ht="15" x14ac:dyDescent="0.2">
      <c r="AA3075" s="123">
        <v>762.25</v>
      </c>
    </row>
    <row r="3076" spans="27:27" ht="15" x14ac:dyDescent="0.2">
      <c r="AA3076" s="123">
        <v>762.5</v>
      </c>
    </row>
    <row r="3077" spans="27:27" ht="15" x14ac:dyDescent="0.2">
      <c r="AA3077" s="123">
        <v>762.75</v>
      </c>
    </row>
    <row r="3078" spans="27:27" ht="15" x14ac:dyDescent="0.2">
      <c r="AA3078" s="123">
        <v>763</v>
      </c>
    </row>
    <row r="3079" spans="27:27" ht="15" x14ac:dyDescent="0.2">
      <c r="AA3079" s="123">
        <v>763.25</v>
      </c>
    </row>
    <row r="3080" spans="27:27" ht="15" x14ac:dyDescent="0.2">
      <c r="AA3080" s="123">
        <v>763.5</v>
      </c>
    </row>
    <row r="3081" spans="27:27" ht="15" x14ac:dyDescent="0.2">
      <c r="AA3081" s="123">
        <v>763.75</v>
      </c>
    </row>
    <row r="3082" spans="27:27" ht="15" x14ac:dyDescent="0.2">
      <c r="AA3082" s="123">
        <v>764</v>
      </c>
    </row>
    <row r="3083" spans="27:27" ht="15" x14ac:dyDescent="0.2">
      <c r="AA3083" s="123">
        <v>764.25</v>
      </c>
    </row>
    <row r="3084" spans="27:27" ht="15" x14ac:dyDescent="0.2">
      <c r="AA3084" s="123">
        <v>764.5</v>
      </c>
    </row>
    <row r="3085" spans="27:27" ht="15" x14ac:dyDescent="0.2">
      <c r="AA3085" s="123">
        <v>764.75</v>
      </c>
    </row>
    <row r="3086" spans="27:27" ht="15" x14ac:dyDescent="0.2">
      <c r="AA3086" s="123">
        <v>765</v>
      </c>
    </row>
    <row r="3087" spans="27:27" ht="15" x14ac:dyDescent="0.2">
      <c r="AA3087" s="123">
        <v>765.25</v>
      </c>
    </row>
    <row r="3088" spans="27:27" ht="15" x14ac:dyDescent="0.2">
      <c r="AA3088" s="123">
        <v>765.5</v>
      </c>
    </row>
    <row r="3089" spans="27:27" ht="15" x14ac:dyDescent="0.2">
      <c r="AA3089" s="123">
        <v>765.75</v>
      </c>
    </row>
    <row r="3090" spans="27:27" ht="15" x14ac:dyDescent="0.2">
      <c r="AA3090" s="123">
        <v>766</v>
      </c>
    </row>
    <row r="3091" spans="27:27" ht="15" x14ac:dyDescent="0.2">
      <c r="AA3091" s="123">
        <v>766.25</v>
      </c>
    </row>
    <row r="3092" spans="27:27" ht="15" x14ac:dyDescent="0.2">
      <c r="AA3092" s="123">
        <v>766.5</v>
      </c>
    </row>
    <row r="3093" spans="27:27" ht="15" x14ac:dyDescent="0.2">
      <c r="AA3093" s="123">
        <v>766.75</v>
      </c>
    </row>
    <row r="3094" spans="27:27" ht="15" x14ac:dyDescent="0.2">
      <c r="AA3094" s="123">
        <v>767</v>
      </c>
    </row>
    <row r="3095" spans="27:27" ht="15" x14ac:dyDescent="0.2">
      <c r="AA3095" s="123">
        <v>767.25</v>
      </c>
    </row>
    <row r="3096" spans="27:27" ht="15" x14ac:dyDescent="0.2">
      <c r="AA3096" s="123">
        <v>767.5</v>
      </c>
    </row>
    <row r="3097" spans="27:27" ht="15" x14ac:dyDescent="0.2">
      <c r="AA3097" s="123">
        <v>767.75</v>
      </c>
    </row>
    <row r="3098" spans="27:27" ht="15" x14ac:dyDescent="0.2">
      <c r="AA3098" s="123">
        <v>768</v>
      </c>
    </row>
    <row r="3099" spans="27:27" ht="15" x14ac:dyDescent="0.2">
      <c r="AA3099" s="123">
        <v>768.25</v>
      </c>
    </row>
    <row r="3100" spans="27:27" ht="15" x14ac:dyDescent="0.2">
      <c r="AA3100" s="123">
        <v>768.5</v>
      </c>
    </row>
    <row r="3101" spans="27:27" ht="15" x14ac:dyDescent="0.2">
      <c r="AA3101" s="123">
        <v>768.75</v>
      </c>
    </row>
    <row r="3102" spans="27:27" ht="15" x14ac:dyDescent="0.2">
      <c r="AA3102" s="123">
        <v>769</v>
      </c>
    </row>
    <row r="3103" spans="27:27" ht="15" x14ac:dyDescent="0.2">
      <c r="AA3103" s="123">
        <v>769.25</v>
      </c>
    </row>
    <row r="3104" spans="27:27" ht="15" x14ac:dyDescent="0.2">
      <c r="AA3104" s="123">
        <v>769.5</v>
      </c>
    </row>
    <row r="3105" spans="27:27" ht="15" x14ac:dyDescent="0.2">
      <c r="AA3105" s="123">
        <v>769.75</v>
      </c>
    </row>
    <row r="3106" spans="27:27" ht="15" x14ac:dyDescent="0.2">
      <c r="AA3106" s="123">
        <v>770</v>
      </c>
    </row>
    <row r="3107" spans="27:27" ht="15" x14ac:dyDescent="0.2">
      <c r="AA3107" s="123">
        <v>770.25</v>
      </c>
    </row>
    <row r="3108" spans="27:27" ht="15" x14ac:dyDescent="0.2">
      <c r="AA3108" s="123">
        <v>770.5</v>
      </c>
    </row>
    <row r="3109" spans="27:27" ht="15" x14ac:dyDescent="0.2">
      <c r="AA3109" s="123">
        <v>770.75</v>
      </c>
    </row>
    <row r="3110" spans="27:27" ht="15" x14ac:dyDescent="0.2">
      <c r="AA3110" s="123">
        <v>771</v>
      </c>
    </row>
    <row r="3111" spans="27:27" ht="15" x14ac:dyDescent="0.2">
      <c r="AA3111" s="123">
        <v>771.25</v>
      </c>
    </row>
    <row r="3112" spans="27:27" ht="15" x14ac:dyDescent="0.2">
      <c r="AA3112" s="123">
        <v>771.5</v>
      </c>
    </row>
    <row r="3113" spans="27:27" ht="15" x14ac:dyDescent="0.2">
      <c r="AA3113" s="123">
        <v>771.75</v>
      </c>
    </row>
    <row r="3114" spans="27:27" ht="15" x14ac:dyDescent="0.2">
      <c r="AA3114" s="123">
        <v>772</v>
      </c>
    </row>
    <row r="3115" spans="27:27" ht="15" x14ac:dyDescent="0.2">
      <c r="AA3115" s="123">
        <v>772.25</v>
      </c>
    </row>
    <row r="3116" spans="27:27" ht="15" x14ac:dyDescent="0.2">
      <c r="AA3116" s="123">
        <v>772.5</v>
      </c>
    </row>
    <row r="3117" spans="27:27" ht="15" x14ac:dyDescent="0.2">
      <c r="AA3117" s="123">
        <v>772.75</v>
      </c>
    </row>
    <row r="3118" spans="27:27" ht="15" x14ac:dyDescent="0.2">
      <c r="AA3118" s="123">
        <v>773</v>
      </c>
    </row>
    <row r="3119" spans="27:27" ht="15" x14ac:dyDescent="0.2">
      <c r="AA3119" s="123">
        <v>773.25</v>
      </c>
    </row>
    <row r="3120" spans="27:27" ht="15" x14ac:dyDescent="0.2">
      <c r="AA3120" s="123">
        <v>773.5</v>
      </c>
    </row>
    <row r="3121" spans="27:27" ht="15" x14ac:dyDescent="0.2">
      <c r="AA3121" s="123">
        <v>773.75</v>
      </c>
    </row>
    <row r="3122" spans="27:27" ht="15" x14ac:dyDescent="0.2">
      <c r="AA3122" s="123">
        <v>774</v>
      </c>
    </row>
    <row r="3123" spans="27:27" ht="15" x14ac:dyDescent="0.2">
      <c r="AA3123" s="123">
        <v>774.25</v>
      </c>
    </row>
    <row r="3124" spans="27:27" ht="15" x14ac:dyDescent="0.2">
      <c r="AA3124" s="123">
        <v>774.5</v>
      </c>
    </row>
    <row r="3125" spans="27:27" ht="15" x14ac:dyDescent="0.2">
      <c r="AA3125" s="123">
        <v>774.75</v>
      </c>
    </row>
    <row r="3126" spans="27:27" ht="15" x14ac:dyDescent="0.2">
      <c r="AA3126" s="123">
        <v>775</v>
      </c>
    </row>
    <row r="3127" spans="27:27" ht="15" x14ac:dyDescent="0.2">
      <c r="AA3127" s="123">
        <v>775.25</v>
      </c>
    </row>
    <row r="3128" spans="27:27" ht="15" x14ac:dyDescent="0.2">
      <c r="AA3128" s="123">
        <v>775.5</v>
      </c>
    </row>
    <row r="3129" spans="27:27" ht="15" x14ac:dyDescent="0.2">
      <c r="AA3129" s="123">
        <v>775.75</v>
      </c>
    </row>
    <row r="3130" spans="27:27" ht="15" x14ac:dyDescent="0.2">
      <c r="AA3130" s="123">
        <v>776</v>
      </c>
    </row>
    <row r="3131" spans="27:27" ht="15" x14ac:dyDescent="0.2">
      <c r="AA3131" s="123">
        <v>776.25</v>
      </c>
    </row>
    <row r="3132" spans="27:27" ht="15" x14ac:dyDescent="0.2">
      <c r="AA3132" s="123">
        <v>776.5</v>
      </c>
    </row>
    <row r="3133" spans="27:27" ht="15" x14ac:dyDescent="0.2">
      <c r="AA3133" s="123">
        <v>776.75</v>
      </c>
    </row>
    <row r="3134" spans="27:27" ht="15" x14ac:dyDescent="0.2">
      <c r="AA3134" s="123">
        <v>777</v>
      </c>
    </row>
    <row r="3135" spans="27:27" ht="15" x14ac:dyDescent="0.2">
      <c r="AA3135" s="123">
        <v>777.25</v>
      </c>
    </row>
    <row r="3136" spans="27:27" ht="15" x14ac:dyDescent="0.2">
      <c r="AA3136" s="123">
        <v>777.5</v>
      </c>
    </row>
    <row r="3137" spans="27:27" ht="15" x14ac:dyDescent="0.2">
      <c r="AA3137" s="123">
        <v>777.75</v>
      </c>
    </row>
    <row r="3138" spans="27:27" ht="15" x14ac:dyDescent="0.2">
      <c r="AA3138" s="123">
        <v>778</v>
      </c>
    </row>
    <row r="3139" spans="27:27" ht="15" x14ac:dyDescent="0.2">
      <c r="AA3139" s="123">
        <v>778.25</v>
      </c>
    </row>
    <row r="3140" spans="27:27" ht="15" x14ac:dyDescent="0.2">
      <c r="AA3140" s="123">
        <v>778.5</v>
      </c>
    </row>
    <row r="3141" spans="27:27" ht="15" x14ac:dyDescent="0.2">
      <c r="AA3141" s="123">
        <v>778.75</v>
      </c>
    </row>
    <row r="3142" spans="27:27" ht="15" x14ac:dyDescent="0.2">
      <c r="AA3142" s="123">
        <v>779</v>
      </c>
    </row>
    <row r="3143" spans="27:27" ht="15" x14ac:dyDescent="0.2">
      <c r="AA3143" s="123">
        <v>779.25</v>
      </c>
    </row>
    <row r="3144" spans="27:27" ht="15" x14ac:dyDescent="0.2">
      <c r="AA3144" s="123">
        <v>779.5</v>
      </c>
    </row>
    <row r="3145" spans="27:27" ht="15" x14ac:dyDescent="0.2">
      <c r="AA3145" s="123">
        <v>779.75</v>
      </c>
    </row>
    <row r="3146" spans="27:27" ht="15" x14ac:dyDescent="0.2">
      <c r="AA3146" s="123">
        <v>780</v>
      </c>
    </row>
    <row r="3147" spans="27:27" ht="15" x14ac:dyDescent="0.2">
      <c r="AA3147" s="123">
        <v>780.25</v>
      </c>
    </row>
    <row r="3148" spans="27:27" ht="15" x14ac:dyDescent="0.2">
      <c r="AA3148" s="123">
        <v>780.5</v>
      </c>
    </row>
    <row r="3149" spans="27:27" ht="15" x14ac:dyDescent="0.2">
      <c r="AA3149" s="123">
        <v>780.75</v>
      </c>
    </row>
    <row r="3150" spans="27:27" ht="15" x14ac:dyDescent="0.2">
      <c r="AA3150" s="123">
        <v>781</v>
      </c>
    </row>
    <row r="3151" spans="27:27" ht="15" x14ac:dyDescent="0.2">
      <c r="AA3151" s="123">
        <v>781.25</v>
      </c>
    </row>
    <row r="3152" spans="27:27" ht="15" x14ac:dyDescent="0.2">
      <c r="AA3152" s="123">
        <v>781.5</v>
      </c>
    </row>
    <row r="3153" spans="27:27" ht="15" x14ac:dyDescent="0.2">
      <c r="AA3153" s="123">
        <v>781.75</v>
      </c>
    </row>
    <row r="3154" spans="27:27" ht="15" x14ac:dyDescent="0.2">
      <c r="AA3154" s="123">
        <v>782</v>
      </c>
    </row>
    <row r="3155" spans="27:27" ht="15" x14ac:dyDescent="0.2">
      <c r="AA3155" s="123">
        <v>782.25</v>
      </c>
    </row>
    <row r="3156" spans="27:27" ht="15" x14ac:dyDescent="0.2">
      <c r="AA3156" s="123">
        <v>782.5</v>
      </c>
    </row>
    <row r="3157" spans="27:27" ht="15" x14ac:dyDescent="0.2">
      <c r="AA3157" s="123">
        <v>782.75</v>
      </c>
    </row>
    <row r="3158" spans="27:27" ht="15" x14ac:dyDescent="0.2">
      <c r="AA3158" s="123">
        <v>783</v>
      </c>
    </row>
    <row r="3159" spans="27:27" ht="15" x14ac:dyDescent="0.2">
      <c r="AA3159" s="123">
        <v>783.25</v>
      </c>
    </row>
    <row r="3160" spans="27:27" ht="15" x14ac:dyDescent="0.2">
      <c r="AA3160" s="123">
        <v>783.5</v>
      </c>
    </row>
    <row r="3161" spans="27:27" ht="15" x14ac:dyDescent="0.2">
      <c r="AA3161" s="123">
        <v>783.75</v>
      </c>
    </row>
    <row r="3162" spans="27:27" ht="15" x14ac:dyDescent="0.2">
      <c r="AA3162" s="123">
        <v>784</v>
      </c>
    </row>
    <row r="3163" spans="27:27" ht="15" x14ac:dyDescent="0.2">
      <c r="AA3163" s="123">
        <v>784.25</v>
      </c>
    </row>
    <row r="3164" spans="27:27" ht="15" x14ac:dyDescent="0.2">
      <c r="AA3164" s="123">
        <v>784.5</v>
      </c>
    </row>
    <row r="3165" spans="27:27" ht="15" x14ac:dyDescent="0.2">
      <c r="AA3165" s="123">
        <v>784.75</v>
      </c>
    </row>
    <row r="3166" spans="27:27" ht="15" x14ac:dyDescent="0.2">
      <c r="AA3166" s="123">
        <v>785</v>
      </c>
    </row>
    <row r="3167" spans="27:27" ht="15" x14ac:dyDescent="0.2">
      <c r="AA3167" s="123">
        <v>785.25</v>
      </c>
    </row>
    <row r="3168" spans="27:27" ht="15" x14ac:dyDescent="0.2">
      <c r="AA3168" s="123">
        <v>785.5</v>
      </c>
    </row>
    <row r="3169" spans="27:27" ht="15" x14ac:dyDescent="0.2">
      <c r="AA3169" s="123">
        <v>785.75</v>
      </c>
    </row>
    <row r="3170" spans="27:27" ht="15" x14ac:dyDescent="0.2">
      <c r="AA3170" s="123">
        <v>786</v>
      </c>
    </row>
    <row r="3171" spans="27:27" ht="15" x14ac:dyDescent="0.2">
      <c r="AA3171" s="123">
        <v>786.25</v>
      </c>
    </row>
    <row r="3172" spans="27:27" ht="15" x14ac:dyDescent="0.2">
      <c r="AA3172" s="123">
        <v>786.5</v>
      </c>
    </row>
    <row r="3173" spans="27:27" ht="15" x14ac:dyDescent="0.2">
      <c r="AA3173" s="123">
        <v>786.75</v>
      </c>
    </row>
    <row r="3174" spans="27:27" ht="15" x14ac:dyDescent="0.2">
      <c r="AA3174" s="123">
        <v>787</v>
      </c>
    </row>
    <row r="3175" spans="27:27" ht="15" x14ac:dyDescent="0.2">
      <c r="AA3175" s="123">
        <v>787.25</v>
      </c>
    </row>
    <row r="3176" spans="27:27" ht="15" x14ac:dyDescent="0.2">
      <c r="AA3176" s="123">
        <v>787.5</v>
      </c>
    </row>
    <row r="3177" spans="27:27" ht="15" x14ac:dyDescent="0.2">
      <c r="AA3177" s="123">
        <v>787.75</v>
      </c>
    </row>
    <row r="3178" spans="27:27" ht="15" x14ac:dyDescent="0.2">
      <c r="AA3178" s="123">
        <v>788</v>
      </c>
    </row>
    <row r="3179" spans="27:27" ht="15" x14ac:dyDescent="0.2">
      <c r="AA3179" s="123">
        <v>788.25</v>
      </c>
    </row>
    <row r="3180" spans="27:27" ht="15" x14ac:dyDescent="0.2">
      <c r="AA3180" s="123">
        <v>788.5</v>
      </c>
    </row>
    <row r="3181" spans="27:27" ht="15" x14ac:dyDescent="0.2">
      <c r="AA3181" s="123">
        <v>788.75</v>
      </c>
    </row>
    <row r="3182" spans="27:27" ht="15" x14ac:dyDescent="0.2">
      <c r="AA3182" s="123">
        <v>789</v>
      </c>
    </row>
    <row r="3183" spans="27:27" ht="15" x14ac:dyDescent="0.2">
      <c r="AA3183" s="123">
        <v>789.25</v>
      </c>
    </row>
    <row r="3184" spans="27:27" ht="15" x14ac:dyDescent="0.2">
      <c r="AA3184" s="123">
        <v>789.5</v>
      </c>
    </row>
    <row r="3185" spans="27:27" ht="15" x14ac:dyDescent="0.2">
      <c r="AA3185" s="123">
        <v>789.75</v>
      </c>
    </row>
    <row r="3186" spans="27:27" ht="15" x14ac:dyDescent="0.2">
      <c r="AA3186" s="123">
        <v>790</v>
      </c>
    </row>
    <row r="3187" spans="27:27" ht="15" x14ac:dyDescent="0.2">
      <c r="AA3187" s="123">
        <v>790.25</v>
      </c>
    </row>
    <row r="3188" spans="27:27" ht="15" x14ac:dyDescent="0.2">
      <c r="AA3188" s="123">
        <v>790.5</v>
      </c>
    </row>
    <row r="3189" spans="27:27" ht="15" x14ac:dyDescent="0.2">
      <c r="AA3189" s="123">
        <v>790.75</v>
      </c>
    </row>
    <row r="3190" spans="27:27" ht="15" x14ac:dyDescent="0.2">
      <c r="AA3190" s="123">
        <v>791</v>
      </c>
    </row>
    <row r="3191" spans="27:27" ht="15" x14ac:dyDescent="0.2">
      <c r="AA3191" s="123">
        <v>791.25</v>
      </c>
    </row>
    <row r="3192" spans="27:27" ht="15" x14ac:dyDescent="0.2">
      <c r="AA3192" s="123">
        <v>791.5</v>
      </c>
    </row>
    <row r="3193" spans="27:27" ht="15" x14ac:dyDescent="0.2">
      <c r="AA3193" s="123">
        <v>791.75</v>
      </c>
    </row>
    <row r="3194" spans="27:27" ht="15" x14ac:dyDescent="0.2">
      <c r="AA3194" s="123">
        <v>792</v>
      </c>
    </row>
    <row r="3195" spans="27:27" ht="15" x14ac:dyDescent="0.2">
      <c r="AA3195" s="123">
        <v>792.25</v>
      </c>
    </row>
    <row r="3196" spans="27:27" ht="15" x14ac:dyDescent="0.2">
      <c r="AA3196" s="123">
        <v>792.5</v>
      </c>
    </row>
    <row r="3197" spans="27:27" ht="15" x14ac:dyDescent="0.2">
      <c r="AA3197" s="123">
        <v>792.75</v>
      </c>
    </row>
    <row r="3198" spans="27:27" ht="15" x14ac:dyDescent="0.2">
      <c r="AA3198" s="123">
        <v>793</v>
      </c>
    </row>
    <row r="3199" spans="27:27" ht="15" x14ac:dyDescent="0.2">
      <c r="AA3199" s="123">
        <v>793.25</v>
      </c>
    </row>
    <row r="3200" spans="27:27" ht="15" x14ac:dyDescent="0.2">
      <c r="AA3200" s="123">
        <v>793.5</v>
      </c>
    </row>
    <row r="3201" spans="27:27" ht="15" x14ac:dyDescent="0.2">
      <c r="AA3201" s="123">
        <v>793.75</v>
      </c>
    </row>
    <row r="3202" spans="27:27" ht="15" x14ac:dyDescent="0.2">
      <c r="AA3202" s="123">
        <v>794</v>
      </c>
    </row>
    <row r="3203" spans="27:27" ht="15" x14ac:dyDescent="0.2">
      <c r="AA3203" s="123">
        <v>794.25</v>
      </c>
    </row>
    <row r="3204" spans="27:27" ht="15" x14ac:dyDescent="0.2">
      <c r="AA3204" s="123">
        <v>794.5</v>
      </c>
    </row>
    <row r="3205" spans="27:27" ht="15" x14ac:dyDescent="0.2">
      <c r="AA3205" s="123">
        <v>794.75</v>
      </c>
    </row>
    <row r="3206" spans="27:27" ht="15" x14ac:dyDescent="0.2">
      <c r="AA3206" s="123">
        <v>795</v>
      </c>
    </row>
    <row r="3207" spans="27:27" ht="15" x14ac:dyDescent="0.2">
      <c r="AA3207" s="123">
        <v>795.25</v>
      </c>
    </row>
    <row r="3208" spans="27:27" ht="15" x14ac:dyDescent="0.2">
      <c r="AA3208" s="123">
        <v>795.5</v>
      </c>
    </row>
    <row r="3209" spans="27:27" ht="15" x14ac:dyDescent="0.2">
      <c r="AA3209" s="123">
        <v>795.75</v>
      </c>
    </row>
    <row r="3210" spans="27:27" ht="15" x14ac:dyDescent="0.2">
      <c r="AA3210" s="123">
        <v>796</v>
      </c>
    </row>
    <row r="3211" spans="27:27" ht="15" x14ac:dyDescent="0.2">
      <c r="AA3211" s="123">
        <v>796.25</v>
      </c>
    </row>
    <row r="3212" spans="27:27" ht="15" x14ac:dyDescent="0.2">
      <c r="AA3212" s="123">
        <v>796.5</v>
      </c>
    </row>
    <row r="3213" spans="27:27" ht="15" x14ac:dyDescent="0.2">
      <c r="AA3213" s="123">
        <v>796.75</v>
      </c>
    </row>
    <row r="3214" spans="27:27" ht="15" x14ac:dyDescent="0.2">
      <c r="AA3214" s="123">
        <v>797</v>
      </c>
    </row>
    <row r="3215" spans="27:27" ht="15" x14ac:dyDescent="0.2">
      <c r="AA3215" s="123">
        <v>797.25</v>
      </c>
    </row>
    <row r="3216" spans="27:27" ht="15" x14ac:dyDescent="0.2">
      <c r="AA3216" s="123">
        <v>797.5</v>
      </c>
    </row>
    <row r="3217" spans="27:27" ht="15" x14ac:dyDescent="0.2">
      <c r="AA3217" s="123">
        <v>797.75</v>
      </c>
    </row>
    <row r="3218" spans="27:27" ht="15" x14ac:dyDescent="0.2">
      <c r="AA3218" s="123">
        <v>798</v>
      </c>
    </row>
    <row r="3219" spans="27:27" ht="15" x14ac:dyDescent="0.2">
      <c r="AA3219" s="123">
        <v>798.25</v>
      </c>
    </row>
    <row r="3220" spans="27:27" ht="15" x14ac:dyDescent="0.2">
      <c r="AA3220" s="123">
        <v>798.5</v>
      </c>
    </row>
    <row r="3221" spans="27:27" ht="15" x14ac:dyDescent="0.2">
      <c r="AA3221" s="123">
        <v>798.75</v>
      </c>
    </row>
    <row r="3222" spans="27:27" ht="15" x14ac:dyDescent="0.2">
      <c r="AA3222" s="123">
        <v>799</v>
      </c>
    </row>
    <row r="3223" spans="27:27" ht="15" x14ac:dyDescent="0.2">
      <c r="AA3223" s="123">
        <v>799.25</v>
      </c>
    </row>
    <row r="3224" spans="27:27" ht="15" x14ac:dyDescent="0.2">
      <c r="AA3224" s="123">
        <v>799.5</v>
      </c>
    </row>
    <row r="3225" spans="27:27" ht="15" x14ac:dyDescent="0.2">
      <c r="AA3225" s="123">
        <v>799.75</v>
      </c>
    </row>
    <row r="3226" spans="27:27" ht="15" x14ac:dyDescent="0.2">
      <c r="AA3226" s="123">
        <v>800</v>
      </c>
    </row>
    <row r="3227" spans="27:27" ht="15" x14ac:dyDescent="0.2">
      <c r="AA3227" s="123">
        <v>800.25</v>
      </c>
    </row>
    <row r="3228" spans="27:27" ht="15" x14ac:dyDescent="0.2">
      <c r="AA3228" s="123">
        <v>800.5</v>
      </c>
    </row>
    <row r="3229" spans="27:27" ht="15" x14ac:dyDescent="0.2">
      <c r="AA3229" s="123">
        <v>800.75</v>
      </c>
    </row>
    <row r="3230" spans="27:27" ht="15" x14ac:dyDescent="0.2">
      <c r="AA3230" s="123">
        <v>801</v>
      </c>
    </row>
    <row r="3231" spans="27:27" ht="15" x14ac:dyDescent="0.2">
      <c r="AA3231" s="123">
        <v>801.25</v>
      </c>
    </row>
    <row r="3232" spans="27:27" ht="15" x14ac:dyDescent="0.2">
      <c r="AA3232" s="123">
        <v>801.5</v>
      </c>
    </row>
    <row r="3233" spans="27:27" ht="15" x14ac:dyDescent="0.2">
      <c r="AA3233" s="123">
        <v>801.75</v>
      </c>
    </row>
    <row r="3234" spans="27:27" ht="15" x14ac:dyDescent="0.2">
      <c r="AA3234" s="123">
        <v>802</v>
      </c>
    </row>
    <row r="3235" spans="27:27" ht="15" x14ac:dyDescent="0.2">
      <c r="AA3235" s="123">
        <v>802.25</v>
      </c>
    </row>
    <row r="3236" spans="27:27" ht="15" x14ac:dyDescent="0.2">
      <c r="AA3236" s="123">
        <v>802.5</v>
      </c>
    </row>
    <row r="3237" spans="27:27" ht="15" x14ac:dyDescent="0.2">
      <c r="AA3237" s="123">
        <v>802.75</v>
      </c>
    </row>
    <row r="3238" spans="27:27" ht="15" x14ac:dyDescent="0.2">
      <c r="AA3238" s="123">
        <v>803</v>
      </c>
    </row>
    <row r="3239" spans="27:27" ht="15" x14ac:dyDescent="0.2">
      <c r="AA3239" s="123">
        <v>803.25</v>
      </c>
    </row>
    <row r="3240" spans="27:27" ht="15" x14ac:dyDescent="0.2">
      <c r="AA3240" s="123">
        <v>803.5</v>
      </c>
    </row>
    <row r="3241" spans="27:27" ht="15" x14ac:dyDescent="0.2">
      <c r="AA3241" s="123">
        <v>803.75</v>
      </c>
    </row>
    <row r="3242" spans="27:27" ht="15" x14ac:dyDescent="0.2">
      <c r="AA3242" s="123">
        <v>804</v>
      </c>
    </row>
    <row r="3243" spans="27:27" ht="15" x14ac:dyDescent="0.2">
      <c r="AA3243" s="123">
        <v>804.25</v>
      </c>
    </row>
    <row r="3244" spans="27:27" ht="15" x14ac:dyDescent="0.2">
      <c r="AA3244" s="123">
        <v>804.5</v>
      </c>
    </row>
    <row r="3245" spans="27:27" ht="15" x14ac:dyDescent="0.2">
      <c r="AA3245" s="123">
        <v>804.75</v>
      </c>
    </row>
    <row r="3246" spans="27:27" ht="15" x14ac:dyDescent="0.2">
      <c r="AA3246" s="123">
        <v>805</v>
      </c>
    </row>
    <row r="3247" spans="27:27" ht="15" x14ac:dyDescent="0.2">
      <c r="AA3247" s="123">
        <v>805.25</v>
      </c>
    </row>
    <row r="3248" spans="27:27" ht="15" x14ac:dyDescent="0.2">
      <c r="AA3248" s="123">
        <v>805.5</v>
      </c>
    </row>
    <row r="3249" spans="27:27" ht="15" x14ac:dyDescent="0.2">
      <c r="AA3249" s="123">
        <v>805.75</v>
      </c>
    </row>
    <row r="3250" spans="27:27" ht="15" x14ac:dyDescent="0.2">
      <c r="AA3250" s="123">
        <v>806</v>
      </c>
    </row>
    <row r="3251" spans="27:27" ht="15" x14ac:dyDescent="0.2">
      <c r="AA3251" s="123">
        <v>806.25</v>
      </c>
    </row>
    <row r="3252" spans="27:27" ht="15" x14ac:dyDescent="0.2">
      <c r="AA3252" s="123">
        <v>806.5</v>
      </c>
    </row>
    <row r="3253" spans="27:27" ht="15" x14ac:dyDescent="0.2">
      <c r="AA3253" s="123">
        <v>806.75</v>
      </c>
    </row>
    <row r="3254" spans="27:27" ht="15" x14ac:dyDescent="0.2">
      <c r="AA3254" s="123">
        <v>807</v>
      </c>
    </row>
    <row r="3255" spans="27:27" ht="15" x14ac:dyDescent="0.2">
      <c r="AA3255" s="123">
        <v>807.25</v>
      </c>
    </row>
    <row r="3256" spans="27:27" ht="15" x14ac:dyDescent="0.2">
      <c r="AA3256" s="123">
        <v>807.5</v>
      </c>
    </row>
    <row r="3257" spans="27:27" ht="15" x14ac:dyDescent="0.2">
      <c r="AA3257" s="123">
        <v>807.75</v>
      </c>
    </row>
    <row r="3258" spans="27:27" ht="15" x14ac:dyDescent="0.2">
      <c r="AA3258" s="123">
        <v>808</v>
      </c>
    </row>
    <row r="3259" spans="27:27" ht="15" x14ac:dyDescent="0.2">
      <c r="AA3259" s="123">
        <v>808.25</v>
      </c>
    </row>
    <row r="3260" spans="27:27" ht="15" x14ac:dyDescent="0.2">
      <c r="AA3260" s="123">
        <v>808.5</v>
      </c>
    </row>
    <row r="3261" spans="27:27" ht="15" x14ac:dyDescent="0.2">
      <c r="AA3261" s="123">
        <v>808.75</v>
      </c>
    </row>
    <row r="3262" spans="27:27" ht="15" x14ac:dyDescent="0.2">
      <c r="AA3262" s="123">
        <v>809</v>
      </c>
    </row>
    <row r="3263" spans="27:27" ht="15" x14ac:dyDescent="0.2">
      <c r="AA3263" s="123">
        <v>809.25</v>
      </c>
    </row>
    <row r="3264" spans="27:27" ht="15" x14ac:dyDescent="0.2">
      <c r="AA3264" s="123">
        <v>809.5</v>
      </c>
    </row>
    <row r="3265" spans="27:27" ht="15" x14ac:dyDescent="0.2">
      <c r="AA3265" s="123">
        <v>809.75</v>
      </c>
    </row>
    <row r="3266" spans="27:27" ht="15" x14ac:dyDescent="0.2">
      <c r="AA3266" s="123">
        <v>810</v>
      </c>
    </row>
    <row r="3267" spans="27:27" ht="15" x14ac:dyDescent="0.2">
      <c r="AA3267" s="123">
        <v>810.25</v>
      </c>
    </row>
    <row r="3268" spans="27:27" ht="15" x14ac:dyDescent="0.2">
      <c r="AA3268" s="123">
        <v>810.5</v>
      </c>
    </row>
    <row r="3269" spans="27:27" ht="15" x14ac:dyDescent="0.2">
      <c r="AA3269" s="123">
        <v>810.75</v>
      </c>
    </row>
    <row r="3270" spans="27:27" ht="15" x14ac:dyDescent="0.2">
      <c r="AA3270" s="123">
        <v>811</v>
      </c>
    </row>
    <row r="3271" spans="27:27" ht="15" x14ac:dyDescent="0.2">
      <c r="AA3271" s="123">
        <v>811.25</v>
      </c>
    </row>
    <row r="3272" spans="27:27" ht="15" x14ac:dyDescent="0.2">
      <c r="AA3272" s="123">
        <v>811.5</v>
      </c>
    </row>
    <row r="3273" spans="27:27" ht="15" x14ac:dyDescent="0.2">
      <c r="AA3273" s="123">
        <v>811.75</v>
      </c>
    </row>
    <row r="3274" spans="27:27" ht="15" x14ac:dyDescent="0.2">
      <c r="AA3274" s="123">
        <v>812</v>
      </c>
    </row>
    <row r="3275" spans="27:27" ht="15" x14ac:dyDescent="0.2">
      <c r="AA3275" s="123">
        <v>812.25</v>
      </c>
    </row>
    <row r="3276" spans="27:27" ht="15" x14ac:dyDescent="0.2">
      <c r="AA3276" s="123">
        <v>812.5</v>
      </c>
    </row>
    <row r="3277" spans="27:27" ht="15" x14ac:dyDescent="0.2">
      <c r="AA3277" s="123">
        <v>812.75</v>
      </c>
    </row>
    <row r="3278" spans="27:27" ht="15" x14ac:dyDescent="0.2">
      <c r="AA3278" s="123">
        <v>813</v>
      </c>
    </row>
    <row r="3279" spans="27:27" ht="15" x14ac:dyDescent="0.2">
      <c r="AA3279" s="123">
        <v>813.25</v>
      </c>
    </row>
    <row r="3280" spans="27:27" ht="15" x14ac:dyDescent="0.2">
      <c r="AA3280" s="123">
        <v>813.5</v>
      </c>
    </row>
    <row r="3281" spans="27:27" ht="15" x14ac:dyDescent="0.2">
      <c r="AA3281" s="123">
        <v>813.75</v>
      </c>
    </row>
    <row r="3282" spans="27:27" ht="15" x14ac:dyDescent="0.2">
      <c r="AA3282" s="123">
        <v>814</v>
      </c>
    </row>
    <row r="3283" spans="27:27" ht="15" x14ac:dyDescent="0.2">
      <c r="AA3283" s="123">
        <v>814.25</v>
      </c>
    </row>
    <row r="3284" spans="27:27" ht="15" x14ac:dyDescent="0.2">
      <c r="AA3284" s="123">
        <v>814.5</v>
      </c>
    </row>
    <row r="3285" spans="27:27" ht="15" x14ac:dyDescent="0.2">
      <c r="AA3285" s="123">
        <v>814.75</v>
      </c>
    </row>
    <row r="3286" spans="27:27" ht="15" x14ac:dyDescent="0.2">
      <c r="AA3286" s="123">
        <v>815</v>
      </c>
    </row>
    <row r="3287" spans="27:27" ht="15" x14ac:dyDescent="0.2">
      <c r="AA3287" s="123">
        <v>815.25</v>
      </c>
    </row>
    <row r="3288" spans="27:27" ht="15" x14ac:dyDescent="0.2">
      <c r="AA3288" s="123">
        <v>815.5</v>
      </c>
    </row>
    <row r="3289" spans="27:27" ht="15" x14ac:dyDescent="0.2">
      <c r="AA3289" s="123">
        <v>815.75</v>
      </c>
    </row>
    <row r="3290" spans="27:27" ht="15" x14ac:dyDescent="0.2">
      <c r="AA3290" s="123">
        <v>816</v>
      </c>
    </row>
    <row r="3291" spans="27:27" ht="15" x14ac:dyDescent="0.2">
      <c r="AA3291" s="123">
        <v>816.25</v>
      </c>
    </row>
    <row r="3292" spans="27:27" ht="15" x14ac:dyDescent="0.2">
      <c r="AA3292" s="123">
        <v>816.5</v>
      </c>
    </row>
    <row r="3293" spans="27:27" ht="15" x14ac:dyDescent="0.2">
      <c r="AA3293" s="123">
        <v>816.75</v>
      </c>
    </row>
    <row r="3294" spans="27:27" ht="15" x14ac:dyDescent="0.2">
      <c r="AA3294" s="123">
        <v>817</v>
      </c>
    </row>
    <row r="3295" spans="27:27" ht="15" x14ac:dyDescent="0.2">
      <c r="AA3295" s="123">
        <v>817.25</v>
      </c>
    </row>
    <row r="3296" spans="27:27" ht="15" x14ac:dyDescent="0.2">
      <c r="AA3296" s="123">
        <v>817.5</v>
      </c>
    </row>
    <row r="3297" spans="27:27" ht="15" x14ac:dyDescent="0.2">
      <c r="AA3297" s="123">
        <v>817.75</v>
      </c>
    </row>
    <row r="3298" spans="27:27" ht="15" x14ac:dyDescent="0.2">
      <c r="AA3298" s="123">
        <v>818</v>
      </c>
    </row>
    <row r="3299" spans="27:27" ht="15" x14ac:dyDescent="0.2">
      <c r="AA3299" s="123">
        <v>818.25</v>
      </c>
    </row>
    <row r="3300" spans="27:27" ht="15" x14ac:dyDescent="0.2">
      <c r="AA3300" s="123">
        <v>818.5</v>
      </c>
    </row>
    <row r="3301" spans="27:27" ht="15" x14ac:dyDescent="0.2">
      <c r="AA3301" s="123">
        <v>818.75</v>
      </c>
    </row>
    <row r="3302" spans="27:27" ht="15" x14ac:dyDescent="0.2">
      <c r="AA3302" s="123">
        <v>819</v>
      </c>
    </row>
    <row r="3303" spans="27:27" ht="15" x14ac:dyDescent="0.2">
      <c r="AA3303" s="123">
        <v>819.25</v>
      </c>
    </row>
    <row r="3304" spans="27:27" ht="15" x14ac:dyDescent="0.2">
      <c r="AA3304" s="123">
        <v>819.5</v>
      </c>
    </row>
    <row r="3305" spans="27:27" ht="15" x14ac:dyDescent="0.2">
      <c r="AA3305" s="123">
        <v>819.75</v>
      </c>
    </row>
    <row r="3306" spans="27:27" ht="15" x14ac:dyDescent="0.2">
      <c r="AA3306" s="123">
        <v>820</v>
      </c>
    </row>
    <row r="3307" spans="27:27" ht="15" x14ac:dyDescent="0.2">
      <c r="AA3307" s="123">
        <v>820.25</v>
      </c>
    </row>
    <row r="3308" spans="27:27" ht="15" x14ac:dyDescent="0.2">
      <c r="AA3308" s="123">
        <v>820.5</v>
      </c>
    </row>
    <row r="3309" spans="27:27" ht="15" x14ac:dyDescent="0.2">
      <c r="AA3309" s="123">
        <v>820.75</v>
      </c>
    </row>
    <row r="3310" spans="27:27" ht="15" x14ac:dyDescent="0.2">
      <c r="AA3310" s="123">
        <v>821</v>
      </c>
    </row>
    <row r="3311" spans="27:27" ht="15" x14ac:dyDescent="0.2">
      <c r="AA3311" s="123">
        <v>821.25</v>
      </c>
    </row>
    <row r="3312" spans="27:27" ht="15" x14ac:dyDescent="0.2">
      <c r="AA3312" s="123">
        <v>821.5</v>
      </c>
    </row>
    <row r="3313" spans="27:27" ht="15" x14ac:dyDescent="0.2">
      <c r="AA3313" s="123">
        <v>821.75</v>
      </c>
    </row>
    <row r="3314" spans="27:27" ht="15" x14ac:dyDescent="0.2">
      <c r="AA3314" s="123">
        <v>822</v>
      </c>
    </row>
    <row r="3315" spans="27:27" ht="15" x14ac:dyDescent="0.2">
      <c r="AA3315" s="123">
        <v>822.25</v>
      </c>
    </row>
    <row r="3316" spans="27:27" ht="15" x14ac:dyDescent="0.2">
      <c r="AA3316" s="123">
        <v>822.5</v>
      </c>
    </row>
    <row r="3317" spans="27:27" ht="15" x14ac:dyDescent="0.2">
      <c r="AA3317" s="123">
        <v>822.75</v>
      </c>
    </row>
    <row r="3318" spans="27:27" ht="15" x14ac:dyDescent="0.2">
      <c r="AA3318" s="123">
        <v>823</v>
      </c>
    </row>
    <row r="3319" spans="27:27" ht="15" x14ac:dyDescent="0.2">
      <c r="AA3319" s="123">
        <v>823.25</v>
      </c>
    </row>
    <row r="3320" spans="27:27" ht="15" x14ac:dyDescent="0.2">
      <c r="AA3320" s="123">
        <v>823.5</v>
      </c>
    </row>
    <row r="3321" spans="27:27" ht="15" x14ac:dyDescent="0.2">
      <c r="AA3321" s="123">
        <v>823.75</v>
      </c>
    </row>
    <row r="3322" spans="27:27" ht="15" x14ac:dyDescent="0.2">
      <c r="AA3322" s="123">
        <v>824</v>
      </c>
    </row>
    <row r="3323" spans="27:27" ht="15" x14ac:dyDescent="0.2">
      <c r="AA3323" s="123">
        <v>824.25</v>
      </c>
    </row>
    <row r="3324" spans="27:27" ht="15" x14ac:dyDescent="0.2">
      <c r="AA3324" s="123">
        <v>824.5</v>
      </c>
    </row>
    <row r="3325" spans="27:27" ht="15" x14ac:dyDescent="0.2">
      <c r="AA3325" s="123">
        <v>824.75</v>
      </c>
    </row>
    <row r="3326" spans="27:27" ht="15" x14ac:dyDescent="0.2">
      <c r="AA3326" s="123">
        <v>825</v>
      </c>
    </row>
    <row r="3327" spans="27:27" ht="15" x14ac:dyDescent="0.2">
      <c r="AA3327" s="123">
        <v>825.25</v>
      </c>
    </row>
    <row r="3328" spans="27:27" ht="15" x14ac:dyDescent="0.2">
      <c r="AA3328" s="123">
        <v>825.5</v>
      </c>
    </row>
    <row r="3329" spans="27:27" ht="15" x14ac:dyDescent="0.2">
      <c r="AA3329" s="123">
        <v>825.75</v>
      </c>
    </row>
    <row r="3330" spans="27:27" ht="15" x14ac:dyDescent="0.2">
      <c r="AA3330" s="123">
        <v>826</v>
      </c>
    </row>
    <row r="3331" spans="27:27" ht="15" x14ac:dyDescent="0.2">
      <c r="AA3331" s="123">
        <v>826.25</v>
      </c>
    </row>
    <row r="3332" spans="27:27" ht="15" x14ac:dyDescent="0.2">
      <c r="AA3332" s="123">
        <v>826.5</v>
      </c>
    </row>
    <row r="3333" spans="27:27" ht="15" x14ac:dyDescent="0.2">
      <c r="AA3333" s="123">
        <v>826.75</v>
      </c>
    </row>
    <row r="3334" spans="27:27" ht="15" x14ac:dyDescent="0.2">
      <c r="AA3334" s="123">
        <v>827</v>
      </c>
    </row>
    <row r="3335" spans="27:27" ht="15" x14ac:dyDescent="0.2">
      <c r="AA3335" s="123">
        <v>827.25</v>
      </c>
    </row>
    <row r="3336" spans="27:27" ht="15" x14ac:dyDescent="0.2">
      <c r="AA3336" s="123">
        <v>827.5</v>
      </c>
    </row>
    <row r="3337" spans="27:27" ht="15" x14ac:dyDescent="0.2">
      <c r="AA3337" s="123">
        <v>827.75</v>
      </c>
    </row>
    <row r="3338" spans="27:27" ht="15" x14ac:dyDescent="0.2">
      <c r="AA3338" s="123">
        <v>828</v>
      </c>
    </row>
    <row r="3339" spans="27:27" ht="15" x14ac:dyDescent="0.2">
      <c r="AA3339" s="123">
        <v>828.25</v>
      </c>
    </row>
    <row r="3340" spans="27:27" ht="15" x14ac:dyDescent="0.2">
      <c r="AA3340" s="123">
        <v>828.5</v>
      </c>
    </row>
    <row r="3341" spans="27:27" ht="15" x14ac:dyDescent="0.2">
      <c r="AA3341" s="123">
        <v>828.75</v>
      </c>
    </row>
    <row r="3342" spans="27:27" ht="15" x14ac:dyDescent="0.2">
      <c r="AA3342" s="123">
        <v>829</v>
      </c>
    </row>
    <row r="3343" spans="27:27" ht="15" x14ac:dyDescent="0.2">
      <c r="AA3343" s="123">
        <v>829.25</v>
      </c>
    </row>
    <row r="3344" spans="27:27" ht="15" x14ac:dyDescent="0.2">
      <c r="AA3344" s="123">
        <v>829.5</v>
      </c>
    </row>
    <row r="3345" spans="27:27" ht="15" x14ac:dyDescent="0.2">
      <c r="AA3345" s="123">
        <v>829.75</v>
      </c>
    </row>
    <row r="3346" spans="27:27" ht="15" x14ac:dyDescent="0.2">
      <c r="AA3346" s="123">
        <v>830</v>
      </c>
    </row>
    <row r="3347" spans="27:27" ht="15" x14ac:dyDescent="0.2">
      <c r="AA3347" s="123">
        <v>830.25</v>
      </c>
    </row>
    <row r="3348" spans="27:27" ht="15" x14ac:dyDescent="0.2">
      <c r="AA3348" s="123">
        <v>830.5</v>
      </c>
    </row>
    <row r="3349" spans="27:27" ht="15" x14ac:dyDescent="0.2">
      <c r="AA3349" s="123">
        <v>830.75</v>
      </c>
    </row>
    <row r="3350" spans="27:27" ht="15" x14ac:dyDescent="0.2">
      <c r="AA3350" s="123">
        <v>831</v>
      </c>
    </row>
    <row r="3351" spans="27:27" ht="15" x14ac:dyDescent="0.2">
      <c r="AA3351" s="123">
        <v>831.25</v>
      </c>
    </row>
    <row r="3352" spans="27:27" ht="15" x14ac:dyDescent="0.2">
      <c r="AA3352" s="123">
        <v>831.5</v>
      </c>
    </row>
    <row r="3353" spans="27:27" ht="15" x14ac:dyDescent="0.2">
      <c r="AA3353" s="123">
        <v>831.75</v>
      </c>
    </row>
    <row r="3354" spans="27:27" ht="15" x14ac:dyDescent="0.2">
      <c r="AA3354" s="123">
        <v>832</v>
      </c>
    </row>
    <row r="3355" spans="27:27" ht="15" x14ac:dyDescent="0.2">
      <c r="AA3355" s="123">
        <v>832.25</v>
      </c>
    </row>
    <row r="3356" spans="27:27" ht="15" x14ac:dyDescent="0.2">
      <c r="AA3356" s="123">
        <v>832.5</v>
      </c>
    </row>
    <row r="3357" spans="27:27" ht="15" x14ac:dyDescent="0.2">
      <c r="AA3357" s="123">
        <v>832.75</v>
      </c>
    </row>
    <row r="3358" spans="27:27" ht="15" x14ac:dyDescent="0.2">
      <c r="AA3358" s="123">
        <v>833</v>
      </c>
    </row>
    <row r="3359" spans="27:27" ht="15" x14ac:dyDescent="0.2">
      <c r="AA3359" s="123">
        <v>833.25</v>
      </c>
    </row>
    <row r="3360" spans="27:27" ht="15" x14ac:dyDescent="0.2">
      <c r="AA3360" s="123">
        <v>833.5</v>
      </c>
    </row>
    <row r="3361" spans="27:27" ht="15" x14ac:dyDescent="0.2">
      <c r="AA3361" s="123">
        <v>833.75</v>
      </c>
    </row>
    <row r="3362" spans="27:27" ht="15" x14ac:dyDescent="0.2">
      <c r="AA3362" s="123">
        <v>834</v>
      </c>
    </row>
    <row r="3363" spans="27:27" ht="15" x14ac:dyDescent="0.2">
      <c r="AA3363" s="123">
        <v>834.25</v>
      </c>
    </row>
    <row r="3364" spans="27:27" ht="15" x14ac:dyDescent="0.2">
      <c r="AA3364" s="123">
        <v>834.5</v>
      </c>
    </row>
    <row r="3365" spans="27:27" ht="15" x14ac:dyDescent="0.2">
      <c r="AA3365" s="123">
        <v>834.75</v>
      </c>
    </row>
    <row r="3366" spans="27:27" ht="15" x14ac:dyDescent="0.2">
      <c r="AA3366" s="123">
        <v>835</v>
      </c>
    </row>
    <row r="3367" spans="27:27" ht="15" x14ac:dyDescent="0.2">
      <c r="AA3367" s="123">
        <v>835.25</v>
      </c>
    </row>
    <row r="3368" spans="27:27" ht="15" x14ac:dyDescent="0.2">
      <c r="AA3368" s="123">
        <v>835.5</v>
      </c>
    </row>
    <row r="3369" spans="27:27" ht="15" x14ac:dyDescent="0.2">
      <c r="AA3369" s="123">
        <v>835.75</v>
      </c>
    </row>
    <row r="3370" spans="27:27" ht="15" x14ac:dyDescent="0.2">
      <c r="AA3370" s="123">
        <v>836</v>
      </c>
    </row>
    <row r="3371" spans="27:27" ht="15" x14ac:dyDescent="0.2">
      <c r="AA3371" s="123">
        <v>836.25</v>
      </c>
    </row>
    <row r="3372" spans="27:27" ht="15" x14ac:dyDescent="0.2">
      <c r="AA3372" s="123">
        <v>836.5</v>
      </c>
    </row>
    <row r="3373" spans="27:27" ht="15" x14ac:dyDescent="0.2">
      <c r="AA3373" s="123">
        <v>836.75</v>
      </c>
    </row>
    <row r="3374" spans="27:27" ht="15" x14ac:dyDescent="0.2">
      <c r="AA3374" s="123">
        <v>837</v>
      </c>
    </row>
    <row r="3375" spans="27:27" ht="15" x14ac:dyDescent="0.2">
      <c r="AA3375" s="123">
        <v>837.25</v>
      </c>
    </row>
    <row r="3376" spans="27:27" ht="15" x14ac:dyDescent="0.2">
      <c r="AA3376" s="123">
        <v>837.5</v>
      </c>
    </row>
    <row r="3377" spans="27:27" ht="15" x14ac:dyDescent="0.2">
      <c r="AA3377" s="123">
        <v>837.75</v>
      </c>
    </row>
    <row r="3378" spans="27:27" ht="15" x14ac:dyDescent="0.2">
      <c r="AA3378" s="123">
        <v>838</v>
      </c>
    </row>
    <row r="3379" spans="27:27" ht="15" x14ac:dyDescent="0.2">
      <c r="AA3379" s="123">
        <v>838.25</v>
      </c>
    </row>
    <row r="3380" spans="27:27" ht="15" x14ac:dyDescent="0.2">
      <c r="AA3380" s="123">
        <v>838.5</v>
      </c>
    </row>
    <row r="3381" spans="27:27" ht="15" x14ac:dyDescent="0.2">
      <c r="AA3381" s="123">
        <v>838.75</v>
      </c>
    </row>
    <row r="3382" spans="27:27" ht="15" x14ac:dyDescent="0.2">
      <c r="AA3382" s="123">
        <v>839</v>
      </c>
    </row>
    <row r="3383" spans="27:27" ht="15" x14ac:dyDescent="0.2">
      <c r="AA3383" s="123">
        <v>839.25</v>
      </c>
    </row>
    <row r="3384" spans="27:27" ht="15" x14ac:dyDescent="0.2">
      <c r="AA3384" s="123">
        <v>839.5</v>
      </c>
    </row>
    <row r="3385" spans="27:27" ht="15" x14ac:dyDescent="0.2">
      <c r="AA3385" s="123">
        <v>839.75</v>
      </c>
    </row>
    <row r="3386" spans="27:27" ht="15" x14ac:dyDescent="0.2">
      <c r="AA3386" s="123">
        <v>840</v>
      </c>
    </row>
    <row r="3387" spans="27:27" ht="15" x14ac:dyDescent="0.2">
      <c r="AA3387" s="123">
        <v>840.25</v>
      </c>
    </row>
    <row r="3388" spans="27:27" ht="15" x14ac:dyDescent="0.2">
      <c r="AA3388" s="123">
        <v>840.5</v>
      </c>
    </row>
    <row r="3389" spans="27:27" ht="15" x14ac:dyDescent="0.2">
      <c r="AA3389" s="123">
        <v>840.75</v>
      </c>
    </row>
    <row r="3390" spans="27:27" ht="15" x14ac:dyDescent="0.2">
      <c r="AA3390" s="123">
        <v>841</v>
      </c>
    </row>
    <row r="3391" spans="27:27" ht="15" x14ac:dyDescent="0.2">
      <c r="AA3391" s="123">
        <v>841.25</v>
      </c>
    </row>
    <row r="3392" spans="27:27" ht="15" x14ac:dyDescent="0.2">
      <c r="AA3392" s="123">
        <v>841.5</v>
      </c>
    </row>
    <row r="3393" spans="27:27" ht="15" x14ac:dyDescent="0.2">
      <c r="AA3393" s="123">
        <v>841.75</v>
      </c>
    </row>
    <row r="3394" spans="27:27" ht="15" x14ac:dyDescent="0.2">
      <c r="AA3394" s="123">
        <v>842</v>
      </c>
    </row>
    <row r="3395" spans="27:27" ht="15" x14ac:dyDescent="0.2">
      <c r="AA3395" s="123">
        <v>842.25</v>
      </c>
    </row>
    <row r="3396" spans="27:27" ht="15" x14ac:dyDescent="0.2">
      <c r="AA3396" s="123">
        <v>842.5</v>
      </c>
    </row>
    <row r="3397" spans="27:27" ht="15" x14ac:dyDescent="0.2">
      <c r="AA3397" s="123">
        <v>842.75</v>
      </c>
    </row>
    <row r="3398" spans="27:27" ht="15" x14ac:dyDescent="0.2">
      <c r="AA3398" s="123">
        <v>843</v>
      </c>
    </row>
    <row r="3399" spans="27:27" ht="15" x14ac:dyDescent="0.2">
      <c r="AA3399" s="123">
        <v>843.25</v>
      </c>
    </row>
    <row r="3400" spans="27:27" ht="15" x14ac:dyDescent="0.2">
      <c r="AA3400" s="123">
        <v>843.5</v>
      </c>
    </row>
    <row r="3401" spans="27:27" ht="15" x14ac:dyDescent="0.2">
      <c r="AA3401" s="123">
        <v>843.75</v>
      </c>
    </row>
    <row r="3402" spans="27:27" ht="15" x14ac:dyDescent="0.2">
      <c r="AA3402" s="123">
        <v>844</v>
      </c>
    </row>
    <row r="3403" spans="27:27" ht="15" x14ac:dyDescent="0.2">
      <c r="AA3403" s="123">
        <v>844.25</v>
      </c>
    </row>
    <row r="3404" spans="27:27" ht="15" x14ac:dyDescent="0.2">
      <c r="AA3404" s="123">
        <v>844.5</v>
      </c>
    </row>
    <row r="3405" spans="27:27" ht="15" x14ac:dyDescent="0.2">
      <c r="AA3405" s="123">
        <v>844.75</v>
      </c>
    </row>
    <row r="3406" spans="27:27" ht="15" x14ac:dyDescent="0.2">
      <c r="AA3406" s="123">
        <v>845</v>
      </c>
    </row>
    <row r="3407" spans="27:27" ht="15" x14ac:dyDescent="0.2">
      <c r="AA3407" s="123">
        <v>845.25</v>
      </c>
    </row>
    <row r="3408" spans="27:27" ht="15" x14ac:dyDescent="0.2">
      <c r="AA3408" s="123">
        <v>845.5</v>
      </c>
    </row>
    <row r="3409" spans="27:27" ht="15" x14ac:dyDescent="0.2">
      <c r="AA3409" s="123">
        <v>845.75</v>
      </c>
    </row>
    <row r="3410" spans="27:27" ht="15" x14ac:dyDescent="0.2">
      <c r="AA3410" s="123">
        <v>846</v>
      </c>
    </row>
    <row r="3411" spans="27:27" ht="15" x14ac:dyDescent="0.2">
      <c r="AA3411" s="123">
        <v>846.25</v>
      </c>
    </row>
    <row r="3412" spans="27:27" ht="15" x14ac:dyDescent="0.2">
      <c r="AA3412" s="123">
        <v>846.5</v>
      </c>
    </row>
    <row r="3413" spans="27:27" ht="15" x14ac:dyDescent="0.2">
      <c r="AA3413" s="123">
        <v>846.75</v>
      </c>
    </row>
    <row r="3414" spans="27:27" ht="15" x14ac:dyDescent="0.2">
      <c r="AA3414" s="123">
        <v>847</v>
      </c>
    </row>
    <row r="3415" spans="27:27" ht="15" x14ac:dyDescent="0.2">
      <c r="AA3415" s="123">
        <v>847.25</v>
      </c>
    </row>
    <row r="3416" spans="27:27" ht="15" x14ac:dyDescent="0.2">
      <c r="AA3416" s="123">
        <v>847.5</v>
      </c>
    </row>
    <row r="3417" spans="27:27" ht="15" x14ac:dyDescent="0.2">
      <c r="AA3417" s="123">
        <v>847.75</v>
      </c>
    </row>
    <row r="3418" spans="27:27" ht="15" x14ac:dyDescent="0.2">
      <c r="AA3418" s="123">
        <v>848</v>
      </c>
    </row>
    <row r="3419" spans="27:27" ht="15" x14ac:dyDescent="0.2">
      <c r="AA3419" s="123">
        <v>848.25</v>
      </c>
    </row>
    <row r="3420" spans="27:27" ht="15" x14ac:dyDescent="0.2">
      <c r="AA3420" s="123">
        <v>848.5</v>
      </c>
    </row>
    <row r="3421" spans="27:27" ht="15" x14ac:dyDescent="0.2">
      <c r="AA3421" s="123">
        <v>848.75</v>
      </c>
    </row>
    <row r="3422" spans="27:27" ht="15" x14ac:dyDescent="0.2">
      <c r="AA3422" s="123">
        <v>849</v>
      </c>
    </row>
    <row r="3423" spans="27:27" ht="15" x14ac:dyDescent="0.2">
      <c r="AA3423" s="123">
        <v>849.25</v>
      </c>
    </row>
    <row r="3424" spans="27:27" ht="15" x14ac:dyDescent="0.2">
      <c r="AA3424" s="123">
        <v>849.5</v>
      </c>
    </row>
    <row r="3425" spans="27:27" ht="15" x14ac:dyDescent="0.2">
      <c r="AA3425" s="123">
        <v>849.75</v>
      </c>
    </row>
    <row r="3426" spans="27:27" ht="15" x14ac:dyDescent="0.2">
      <c r="AA3426" s="123">
        <v>850</v>
      </c>
    </row>
    <row r="3427" spans="27:27" ht="15" x14ac:dyDescent="0.2">
      <c r="AA3427" s="123">
        <v>850.25</v>
      </c>
    </row>
    <row r="3428" spans="27:27" ht="15" x14ac:dyDescent="0.2">
      <c r="AA3428" s="123">
        <v>850.5</v>
      </c>
    </row>
    <row r="3429" spans="27:27" ht="15" x14ac:dyDescent="0.2">
      <c r="AA3429" s="123">
        <v>850.75</v>
      </c>
    </row>
    <row r="3430" spans="27:27" ht="15" x14ac:dyDescent="0.2">
      <c r="AA3430" s="123">
        <v>851</v>
      </c>
    </row>
    <row r="3431" spans="27:27" ht="15" x14ac:dyDescent="0.2">
      <c r="AA3431" s="123">
        <v>851.25</v>
      </c>
    </row>
    <row r="3432" spans="27:27" ht="15" x14ac:dyDescent="0.2">
      <c r="AA3432" s="123">
        <v>851.5</v>
      </c>
    </row>
    <row r="3433" spans="27:27" ht="15" x14ac:dyDescent="0.2">
      <c r="AA3433" s="123">
        <v>851.75</v>
      </c>
    </row>
    <row r="3434" spans="27:27" ht="15" x14ac:dyDescent="0.2">
      <c r="AA3434" s="123">
        <v>852</v>
      </c>
    </row>
    <row r="3435" spans="27:27" ht="15" x14ac:dyDescent="0.2">
      <c r="AA3435" s="123">
        <v>852.25</v>
      </c>
    </row>
    <row r="3436" spans="27:27" ht="15" x14ac:dyDescent="0.2">
      <c r="AA3436" s="123">
        <v>852.5</v>
      </c>
    </row>
    <row r="3437" spans="27:27" ht="15" x14ac:dyDescent="0.2">
      <c r="AA3437" s="123">
        <v>852.75</v>
      </c>
    </row>
    <row r="3438" spans="27:27" ht="15" x14ac:dyDescent="0.2">
      <c r="AA3438" s="123">
        <v>853</v>
      </c>
    </row>
    <row r="3439" spans="27:27" ht="15" x14ac:dyDescent="0.2">
      <c r="AA3439" s="123">
        <v>853.25</v>
      </c>
    </row>
    <row r="3440" spans="27:27" ht="15" x14ac:dyDescent="0.2">
      <c r="AA3440" s="123">
        <v>853.5</v>
      </c>
    </row>
    <row r="3441" spans="27:27" ht="15" x14ac:dyDescent="0.2">
      <c r="AA3441" s="123">
        <v>853.75</v>
      </c>
    </row>
    <row r="3442" spans="27:27" ht="15" x14ac:dyDescent="0.2">
      <c r="AA3442" s="123">
        <v>854</v>
      </c>
    </row>
    <row r="3443" spans="27:27" ht="15" x14ac:dyDescent="0.2">
      <c r="AA3443" s="123">
        <v>854.25</v>
      </c>
    </row>
    <row r="3444" spans="27:27" ht="15" x14ac:dyDescent="0.2">
      <c r="AA3444" s="123">
        <v>854.5</v>
      </c>
    </row>
    <row r="3445" spans="27:27" ht="15" x14ac:dyDescent="0.2">
      <c r="AA3445" s="123">
        <v>854.75</v>
      </c>
    </row>
    <row r="3446" spans="27:27" ht="15" x14ac:dyDescent="0.2">
      <c r="AA3446" s="123">
        <v>855</v>
      </c>
    </row>
    <row r="3447" spans="27:27" ht="15" x14ac:dyDescent="0.2">
      <c r="AA3447" s="123">
        <v>855.25</v>
      </c>
    </row>
    <row r="3448" spans="27:27" ht="15" x14ac:dyDescent="0.2">
      <c r="AA3448" s="123">
        <v>855.5</v>
      </c>
    </row>
    <row r="3449" spans="27:27" ht="15" x14ac:dyDescent="0.2">
      <c r="AA3449" s="123">
        <v>855.75</v>
      </c>
    </row>
    <row r="3450" spans="27:27" ht="15" x14ac:dyDescent="0.2">
      <c r="AA3450" s="123">
        <v>856</v>
      </c>
    </row>
    <row r="3451" spans="27:27" ht="15" x14ac:dyDescent="0.2">
      <c r="AA3451" s="123">
        <v>856.25</v>
      </c>
    </row>
    <row r="3452" spans="27:27" ht="15" x14ac:dyDescent="0.2">
      <c r="AA3452" s="123">
        <v>856.5</v>
      </c>
    </row>
    <row r="3453" spans="27:27" ht="15" x14ac:dyDescent="0.2">
      <c r="AA3453" s="123">
        <v>856.75</v>
      </c>
    </row>
    <row r="3454" spans="27:27" ht="15" x14ac:dyDescent="0.2">
      <c r="AA3454" s="123">
        <v>857</v>
      </c>
    </row>
    <row r="3455" spans="27:27" ht="15" x14ac:dyDescent="0.2">
      <c r="AA3455" s="123">
        <v>857.25</v>
      </c>
    </row>
    <row r="3456" spans="27:27" ht="15" x14ac:dyDescent="0.2">
      <c r="AA3456" s="123">
        <v>857.5</v>
      </c>
    </row>
    <row r="3457" spans="27:27" ht="15" x14ac:dyDescent="0.2">
      <c r="AA3457" s="123">
        <v>857.75</v>
      </c>
    </row>
    <row r="3458" spans="27:27" ht="15" x14ac:dyDescent="0.2">
      <c r="AA3458" s="123">
        <v>858</v>
      </c>
    </row>
    <row r="3459" spans="27:27" ht="15" x14ac:dyDescent="0.2">
      <c r="AA3459" s="123">
        <v>858.25</v>
      </c>
    </row>
    <row r="3460" spans="27:27" ht="15" x14ac:dyDescent="0.2">
      <c r="AA3460" s="123">
        <v>858.5</v>
      </c>
    </row>
    <row r="3461" spans="27:27" ht="15" x14ac:dyDescent="0.2">
      <c r="AA3461" s="123">
        <v>858.75</v>
      </c>
    </row>
    <row r="3462" spans="27:27" ht="15" x14ac:dyDescent="0.2">
      <c r="AA3462" s="123">
        <v>859</v>
      </c>
    </row>
    <row r="3463" spans="27:27" ht="15" x14ac:dyDescent="0.2">
      <c r="AA3463" s="123">
        <v>859.25</v>
      </c>
    </row>
    <row r="3464" spans="27:27" ht="15" x14ac:dyDescent="0.2">
      <c r="AA3464" s="123">
        <v>859.5</v>
      </c>
    </row>
    <row r="3465" spans="27:27" ht="15" x14ac:dyDescent="0.2">
      <c r="AA3465" s="123">
        <v>859.75</v>
      </c>
    </row>
    <row r="3466" spans="27:27" ht="15" x14ac:dyDescent="0.2">
      <c r="AA3466" s="123">
        <v>860</v>
      </c>
    </row>
    <row r="3467" spans="27:27" ht="15" x14ac:dyDescent="0.2">
      <c r="AA3467" s="123">
        <v>860.25</v>
      </c>
    </row>
    <row r="3468" spans="27:27" ht="15" x14ac:dyDescent="0.2">
      <c r="AA3468" s="123">
        <v>860.5</v>
      </c>
    </row>
    <row r="3469" spans="27:27" ht="15" x14ac:dyDescent="0.2">
      <c r="AA3469" s="123">
        <v>860.75</v>
      </c>
    </row>
    <row r="3470" spans="27:27" ht="15" x14ac:dyDescent="0.2">
      <c r="AA3470" s="123">
        <v>861</v>
      </c>
    </row>
    <row r="3471" spans="27:27" ht="15" x14ac:dyDescent="0.2">
      <c r="AA3471" s="123">
        <v>861.25</v>
      </c>
    </row>
    <row r="3472" spans="27:27" ht="15" x14ac:dyDescent="0.2">
      <c r="AA3472" s="123">
        <v>861.5</v>
      </c>
    </row>
    <row r="3473" spans="27:27" ht="15" x14ac:dyDescent="0.2">
      <c r="AA3473" s="123">
        <v>861.75</v>
      </c>
    </row>
    <row r="3474" spans="27:27" ht="15" x14ac:dyDescent="0.2">
      <c r="AA3474" s="123">
        <v>862</v>
      </c>
    </row>
    <row r="3475" spans="27:27" ht="15" x14ac:dyDescent="0.2">
      <c r="AA3475" s="123">
        <v>862.25</v>
      </c>
    </row>
    <row r="3476" spans="27:27" ht="15" x14ac:dyDescent="0.2">
      <c r="AA3476" s="123">
        <v>862.5</v>
      </c>
    </row>
    <row r="3477" spans="27:27" ht="15" x14ac:dyDescent="0.2">
      <c r="AA3477" s="123">
        <v>862.75</v>
      </c>
    </row>
    <row r="3478" spans="27:27" ht="15" x14ac:dyDescent="0.2">
      <c r="AA3478" s="123">
        <v>863</v>
      </c>
    </row>
    <row r="3479" spans="27:27" ht="15" x14ac:dyDescent="0.2">
      <c r="AA3479" s="123">
        <v>863.25</v>
      </c>
    </row>
    <row r="3480" spans="27:27" ht="15" x14ac:dyDescent="0.2">
      <c r="AA3480" s="123">
        <v>863.5</v>
      </c>
    </row>
    <row r="3481" spans="27:27" ht="15" x14ac:dyDescent="0.2">
      <c r="AA3481" s="123">
        <v>863.75</v>
      </c>
    </row>
    <row r="3482" spans="27:27" ht="15" x14ac:dyDescent="0.2">
      <c r="AA3482" s="123">
        <v>864</v>
      </c>
    </row>
    <row r="3483" spans="27:27" ht="15" x14ac:dyDescent="0.2">
      <c r="AA3483" s="123">
        <v>864.25</v>
      </c>
    </row>
    <row r="3484" spans="27:27" ht="15" x14ac:dyDescent="0.2">
      <c r="AA3484" s="123">
        <v>864.5</v>
      </c>
    </row>
    <row r="3485" spans="27:27" ht="15" x14ac:dyDescent="0.2">
      <c r="AA3485" s="123">
        <v>864.75</v>
      </c>
    </row>
    <row r="3486" spans="27:27" ht="15" x14ac:dyDescent="0.2">
      <c r="AA3486" s="123">
        <v>865</v>
      </c>
    </row>
    <row r="3487" spans="27:27" ht="15" x14ac:dyDescent="0.2">
      <c r="AA3487" s="123">
        <v>865.25</v>
      </c>
    </row>
    <row r="3488" spans="27:27" ht="15" x14ac:dyDescent="0.2">
      <c r="AA3488" s="123">
        <v>865.5</v>
      </c>
    </row>
    <row r="3489" spans="27:27" ht="15" x14ac:dyDescent="0.2">
      <c r="AA3489" s="123">
        <v>865.75</v>
      </c>
    </row>
    <row r="3490" spans="27:27" ht="15" x14ac:dyDescent="0.2">
      <c r="AA3490" s="123">
        <v>866</v>
      </c>
    </row>
    <row r="3491" spans="27:27" ht="15" x14ac:dyDescent="0.2">
      <c r="AA3491" s="123">
        <v>866.25</v>
      </c>
    </row>
    <row r="3492" spans="27:27" ht="15" x14ac:dyDescent="0.2">
      <c r="AA3492" s="123">
        <v>866.5</v>
      </c>
    </row>
    <row r="3493" spans="27:27" ht="15" x14ac:dyDescent="0.2">
      <c r="AA3493" s="123">
        <v>866.75</v>
      </c>
    </row>
    <row r="3494" spans="27:27" ht="15" x14ac:dyDescent="0.2">
      <c r="AA3494" s="123">
        <v>867</v>
      </c>
    </row>
    <row r="3495" spans="27:27" ht="15" x14ac:dyDescent="0.2">
      <c r="AA3495" s="123">
        <v>867.25</v>
      </c>
    </row>
    <row r="3496" spans="27:27" ht="15" x14ac:dyDescent="0.2">
      <c r="AA3496" s="123">
        <v>867.5</v>
      </c>
    </row>
    <row r="3497" spans="27:27" ht="15" x14ac:dyDescent="0.2">
      <c r="AA3497" s="123">
        <v>867.75</v>
      </c>
    </row>
    <row r="3498" spans="27:27" ht="15" x14ac:dyDescent="0.2">
      <c r="AA3498" s="123">
        <v>868</v>
      </c>
    </row>
    <row r="3499" spans="27:27" ht="15" x14ac:dyDescent="0.2">
      <c r="AA3499" s="123">
        <v>868.25</v>
      </c>
    </row>
    <row r="3500" spans="27:27" ht="15" x14ac:dyDescent="0.2">
      <c r="AA3500" s="123">
        <v>868.5</v>
      </c>
    </row>
    <row r="3501" spans="27:27" ht="15" x14ac:dyDescent="0.2">
      <c r="AA3501" s="123">
        <v>868.75</v>
      </c>
    </row>
    <row r="3502" spans="27:27" ht="15" x14ac:dyDescent="0.2">
      <c r="AA3502" s="123">
        <v>869</v>
      </c>
    </row>
    <row r="3503" spans="27:27" ht="15" x14ac:dyDescent="0.2">
      <c r="AA3503" s="123">
        <v>869.25</v>
      </c>
    </row>
    <row r="3504" spans="27:27" ht="15" x14ac:dyDescent="0.2">
      <c r="AA3504" s="123">
        <v>869.5</v>
      </c>
    </row>
    <row r="3505" spans="27:27" ht="15" x14ac:dyDescent="0.2">
      <c r="AA3505" s="123">
        <v>869.75</v>
      </c>
    </row>
    <row r="3506" spans="27:27" ht="15" x14ac:dyDescent="0.2">
      <c r="AA3506" s="123">
        <v>870</v>
      </c>
    </row>
    <row r="3507" spans="27:27" ht="15" x14ac:dyDescent="0.2">
      <c r="AA3507" s="123">
        <v>870.25</v>
      </c>
    </row>
    <row r="3508" spans="27:27" ht="15" x14ac:dyDescent="0.2">
      <c r="AA3508" s="123">
        <v>870.5</v>
      </c>
    </row>
    <row r="3509" spans="27:27" ht="15" x14ac:dyDescent="0.2">
      <c r="AA3509" s="123">
        <v>870.75</v>
      </c>
    </row>
    <row r="3510" spans="27:27" ht="15" x14ac:dyDescent="0.2">
      <c r="AA3510" s="123">
        <v>871</v>
      </c>
    </row>
    <row r="3511" spans="27:27" ht="15" x14ac:dyDescent="0.2">
      <c r="AA3511" s="123">
        <v>871.25</v>
      </c>
    </row>
    <row r="3512" spans="27:27" ht="15" x14ac:dyDescent="0.2">
      <c r="AA3512" s="123">
        <v>871.5</v>
      </c>
    </row>
    <row r="3513" spans="27:27" ht="15" x14ac:dyDescent="0.2">
      <c r="AA3513" s="123">
        <v>871.75</v>
      </c>
    </row>
    <row r="3514" spans="27:27" ht="15" x14ac:dyDescent="0.2">
      <c r="AA3514" s="123">
        <v>872</v>
      </c>
    </row>
    <row r="3515" spans="27:27" ht="15" x14ac:dyDescent="0.2">
      <c r="AA3515" s="123">
        <v>872.25</v>
      </c>
    </row>
    <row r="3516" spans="27:27" ht="15" x14ac:dyDescent="0.2">
      <c r="AA3516" s="123">
        <v>872.5</v>
      </c>
    </row>
    <row r="3517" spans="27:27" ht="15" x14ac:dyDescent="0.2">
      <c r="AA3517" s="123">
        <v>872.75</v>
      </c>
    </row>
    <row r="3518" spans="27:27" ht="15" x14ac:dyDescent="0.2">
      <c r="AA3518" s="123">
        <v>873</v>
      </c>
    </row>
    <row r="3519" spans="27:27" ht="15" x14ac:dyDescent="0.2">
      <c r="AA3519" s="123">
        <v>873.25</v>
      </c>
    </row>
    <row r="3520" spans="27:27" ht="15" x14ac:dyDescent="0.2">
      <c r="AA3520" s="123">
        <v>873.5</v>
      </c>
    </row>
    <row r="3521" spans="27:27" ht="15" x14ac:dyDescent="0.2">
      <c r="AA3521" s="123">
        <v>873.75</v>
      </c>
    </row>
    <row r="3522" spans="27:27" ht="15" x14ac:dyDescent="0.2">
      <c r="AA3522" s="123">
        <v>874</v>
      </c>
    </row>
    <row r="3523" spans="27:27" ht="15" x14ac:dyDescent="0.2">
      <c r="AA3523" s="123">
        <v>874.25</v>
      </c>
    </row>
    <row r="3524" spans="27:27" ht="15" x14ac:dyDescent="0.2">
      <c r="AA3524" s="123">
        <v>874.5</v>
      </c>
    </row>
    <row r="3525" spans="27:27" ht="15" x14ac:dyDescent="0.2">
      <c r="AA3525" s="123">
        <v>874.75</v>
      </c>
    </row>
    <row r="3526" spans="27:27" ht="15" x14ac:dyDescent="0.2">
      <c r="AA3526" s="123">
        <v>875</v>
      </c>
    </row>
    <row r="3527" spans="27:27" ht="15" x14ac:dyDescent="0.2">
      <c r="AA3527" s="123">
        <v>875.25</v>
      </c>
    </row>
    <row r="3528" spans="27:27" ht="15" x14ac:dyDescent="0.2">
      <c r="AA3528" s="123">
        <v>875.5</v>
      </c>
    </row>
    <row r="3529" spans="27:27" ht="15" x14ac:dyDescent="0.2">
      <c r="AA3529" s="123">
        <v>875.75</v>
      </c>
    </row>
    <row r="3530" spans="27:27" ht="15" x14ac:dyDescent="0.2">
      <c r="AA3530" s="123">
        <v>876</v>
      </c>
    </row>
    <row r="3531" spans="27:27" ht="15" x14ac:dyDescent="0.2">
      <c r="AA3531" s="123">
        <v>876.25</v>
      </c>
    </row>
    <row r="3532" spans="27:27" ht="15" x14ac:dyDescent="0.2">
      <c r="AA3532" s="123">
        <v>876.5</v>
      </c>
    </row>
    <row r="3533" spans="27:27" ht="15" x14ac:dyDescent="0.2">
      <c r="AA3533" s="123">
        <v>876.75</v>
      </c>
    </row>
    <row r="3534" spans="27:27" ht="15" x14ac:dyDescent="0.2">
      <c r="AA3534" s="123">
        <v>877</v>
      </c>
    </row>
    <row r="3535" spans="27:27" ht="15" x14ac:dyDescent="0.2">
      <c r="AA3535" s="123">
        <v>877.25</v>
      </c>
    </row>
    <row r="3536" spans="27:27" ht="15" x14ac:dyDescent="0.2">
      <c r="AA3536" s="123">
        <v>877.5</v>
      </c>
    </row>
    <row r="3537" spans="27:27" ht="15" x14ac:dyDescent="0.2">
      <c r="AA3537" s="123">
        <v>877.75</v>
      </c>
    </row>
    <row r="3538" spans="27:27" ht="15" x14ac:dyDescent="0.2">
      <c r="AA3538" s="123">
        <v>878</v>
      </c>
    </row>
    <row r="3539" spans="27:27" ht="15" x14ac:dyDescent="0.2">
      <c r="AA3539" s="123">
        <v>878.25</v>
      </c>
    </row>
    <row r="3540" spans="27:27" ht="15" x14ac:dyDescent="0.2">
      <c r="AA3540" s="123">
        <v>878.5</v>
      </c>
    </row>
    <row r="3541" spans="27:27" ht="15" x14ac:dyDescent="0.2">
      <c r="AA3541" s="123">
        <v>878.75</v>
      </c>
    </row>
    <row r="3542" spans="27:27" ht="15" x14ac:dyDescent="0.2">
      <c r="AA3542" s="123">
        <v>879</v>
      </c>
    </row>
    <row r="3543" spans="27:27" ht="15" x14ac:dyDescent="0.2">
      <c r="AA3543" s="123">
        <v>879.25</v>
      </c>
    </row>
    <row r="3544" spans="27:27" ht="15" x14ac:dyDescent="0.2">
      <c r="AA3544" s="123">
        <v>879.5</v>
      </c>
    </row>
    <row r="3545" spans="27:27" ht="15" x14ac:dyDescent="0.2">
      <c r="AA3545" s="123">
        <v>879.75</v>
      </c>
    </row>
    <row r="3546" spans="27:27" ht="15" x14ac:dyDescent="0.2">
      <c r="AA3546" s="123">
        <v>880</v>
      </c>
    </row>
    <row r="3547" spans="27:27" ht="15" x14ac:dyDescent="0.2">
      <c r="AA3547" s="123">
        <v>880.25</v>
      </c>
    </row>
    <row r="3548" spans="27:27" ht="15" x14ac:dyDescent="0.2">
      <c r="AA3548" s="123">
        <v>880.5</v>
      </c>
    </row>
    <row r="3549" spans="27:27" ht="15" x14ac:dyDescent="0.2">
      <c r="AA3549" s="123">
        <v>880.75</v>
      </c>
    </row>
    <row r="3550" spans="27:27" ht="15" x14ac:dyDescent="0.2">
      <c r="AA3550" s="123">
        <v>881</v>
      </c>
    </row>
    <row r="3551" spans="27:27" ht="15" x14ac:dyDescent="0.2">
      <c r="AA3551" s="123">
        <v>881.25</v>
      </c>
    </row>
    <row r="3552" spans="27:27" ht="15" x14ac:dyDescent="0.2">
      <c r="AA3552" s="123">
        <v>881.5</v>
      </c>
    </row>
    <row r="3553" spans="27:27" ht="15" x14ac:dyDescent="0.2">
      <c r="AA3553" s="123">
        <v>881.75</v>
      </c>
    </row>
    <row r="3554" spans="27:27" ht="15" x14ac:dyDescent="0.2">
      <c r="AA3554" s="123">
        <v>882</v>
      </c>
    </row>
    <row r="3555" spans="27:27" ht="15" x14ac:dyDescent="0.2">
      <c r="AA3555" s="123">
        <v>882.25</v>
      </c>
    </row>
    <row r="3556" spans="27:27" ht="15" x14ac:dyDescent="0.2">
      <c r="AA3556" s="123">
        <v>882.5</v>
      </c>
    </row>
    <row r="3557" spans="27:27" ht="15" x14ac:dyDescent="0.2">
      <c r="AA3557" s="123">
        <v>882.75</v>
      </c>
    </row>
    <row r="3558" spans="27:27" ht="15" x14ac:dyDescent="0.2">
      <c r="AA3558" s="123">
        <v>883</v>
      </c>
    </row>
    <row r="3559" spans="27:27" ht="15" x14ac:dyDescent="0.2">
      <c r="AA3559" s="123">
        <v>883.25</v>
      </c>
    </row>
    <row r="3560" spans="27:27" ht="15" x14ac:dyDescent="0.2">
      <c r="AA3560" s="123">
        <v>883.5</v>
      </c>
    </row>
    <row r="3561" spans="27:27" ht="15" x14ac:dyDescent="0.2">
      <c r="AA3561" s="123">
        <v>883.75</v>
      </c>
    </row>
    <row r="3562" spans="27:27" ht="15" x14ac:dyDescent="0.2">
      <c r="AA3562" s="123">
        <v>884</v>
      </c>
    </row>
    <row r="3563" spans="27:27" ht="15" x14ac:dyDescent="0.2">
      <c r="AA3563" s="123">
        <v>884.25</v>
      </c>
    </row>
    <row r="3564" spans="27:27" ht="15" x14ac:dyDescent="0.2">
      <c r="AA3564" s="123">
        <v>884.5</v>
      </c>
    </row>
    <row r="3565" spans="27:27" ht="15" x14ac:dyDescent="0.2">
      <c r="AA3565" s="123">
        <v>884.75</v>
      </c>
    </row>
    <row r="3566" spans="27:27" ht="15" x14ac:dyDescent="0.2">
      <c r="AA3566" s="123">
        <v>885</v>
      </c>
    </row>
    <row r="3567" spans="27:27" ht="15" x14ac:dyDescent="0.2">
      <c r="AA3567" s="123">
        <v>885.25</v>
      </c>
    </row>
    <row r="3568" spans="27:27" ht="15" x14ac:dyDescent="0.2">
      <c r="AA3568" s="123">
        <v>885.5</v>
      </c>
    </row>
    <row r="3569" spans="27:27" ht="15" x14ac:dyDescent="0.2">
      <c r="AA3569" s="123">
        <v>885.75</v>
      </c>
    </row>
    <row r="3570" spans="27:27" ht="15" x14ac:dyDescent="0.2">
      <c r="AA3570" s="123">
        <v>886</v>
      </c>
    </row>
    <row r="3571" spans="27:27" ht="15" x14ac:dyDescent="0.2">
      <c r="AA3571" s="123">
        <v>886.25</v>
      </c>
    </row>
    <row r="3572" spans="27:27" ht="15" x14ac:dyDescent="0.2">
      <c r="AA3572" s="123">
        <v>886.5</v>
      </c>
    </row>
    <row r="3573" spans="27:27" ht="15" x14ac:dyDescent="0.2">
      <c r="AA3573" s="123">
        <v>886.75</v>
      </c>
    </row>
    <row r="3574" spans="27:27" ht="15" x14ac:dyDescent="0.2">
      <c r="AA3574" s="123">
        <v>887</v>
      </c>
    </row>
    <row r="3575" spans="27:27" ht="15" x14ac:dyDescent="0.2">
      <c r="AA3575" s="123">
        <v>887.25</v>
      </c>
    </row>
    <row r="3576" spans="27:27" ht="15" x14ac:dyDescent="0.2">
      <c r="AA3576" s="123">
        <v>887.5</v>
      </c>
    </row>
    <row r="3577" spans="27:27" ht="15" x14ac:dyDescent="0.2">
      <c r="AA3577" s="123">
        <v>887.75</v>
      </c>
    </row>
    <row r="3578" spans="27:27" ht="15" x14ac:dyDescent="0.2">
      <c r="AA3578" s="123">
        <v>888</v>
      </c>
    </row>
    <row r="3579" spans="27:27" ht="15" x14ac:dyDescent="0.2">
      <c r="AA3579" s="123">
        <v>888.25</v>
      </c>
    </row>
    <row r="3580" spans="27:27" ht="15" x14ac:dyDescent="0.2">
      <c r="AA3580" s="123">
        <v>888.5</v>
      </c>
    </row>
    <row r="3581" spans="27:27" ht="15" x14ac:dyDescent="0.2">
      <c r="AA3581" s="123">
        <v>888.75</v>
      </c>
    </row>
    <row r="3582" spans="27:27" ht="15" x14ac:dyDescent="0.2">
      <c r="AA3582" s="123">
        <v>889</v>
      </c>
    </row>
    <row r="3583" spans="27:27" ht="15" x14ac:dyDescent="0.2">
      <c r="AA3583" s="123">
        <v>889.25</v>
      </c>
    </row>
    <row r="3584" spans="27:27" ht="15" x14ac:dyDescent="0.2">
      <c r="AA3584" s="123">
        <v>889.5</v>
      </c>
    </row>
    <row r="3585" spans="27:27" ht="15" x14ac:dyDescent="0.2">
      <c r="AA3585" s="123">
        <v>889.75</v>
      </c>
    </row>
    <row r="3586" spans="27:27" ht="15" x14ac:dyDescent="0.2">
      <c r="AA3586" s="123">
        <v>890</v>
      </c>
    </row>
    <row r="3587" spans="27:27" ht="15" x14ac:dyDescent="0.2">
      <c r="AA3587" s="123">
        <v>890.25</v>
      </c>
    </row>
    <row r="3588" spans="27:27" ht="15" x14ac:dyDescent="0.2">
      <c r="AA3588" s="123">
        <v>890.5</v>
      </c>
    </row>
    <row r="3589" spans="27:27" ht="15" x14ac:dyDescent="0.2">
      <c r="AA3589" s="123">
        <v>890.75</v>
      </c>
    </row>
    <row r="3590" spans="27:27" ht="15" x14ac:dyDescent="0.2">
      <c r="AA3590" s="123">
        <v>891</v>
      </c>
    </row>
    <row r="3591" spans="27:27" ht="15" x14ac:dyDescent="0.2">
      <c r="AA3591" s="123">
        <v>891.25</v>
      </c>
    </row>
    <row r="3592" spans="27:27" ht="15" x14ac:dyDescent="0.2">
      <c r="AA3592" s="123">
        <v>891.5</v>
      </c>
    </row>
    <row r="3593" spans="27:27" ht="15" x14ac:dyDescent="0.2">
      <c r="AA3593" s="123">
        <v>891.75</v>
      </c>
    </row>
    <row r="3594" spans="27:27" ht="15" x14ac:dyDescent="0.2">
      <c r="AA3594" s="123">
        <v>892</v>
      </c>
    </row>
    <row r="3595" spans="27:27" ht="15" x14ac:dyDescent="0.2">
      <c r="AA3595" s="123">
        <v>892.25</v>
      </c>
    </row>
    <row r="3596" spans="27:27" ht="15" x14ac:dyDescent="0.2">
      <c r="AA3596" s="123">
        <v>892.5</v>
      </c>
    </row>
    <row r="3597" spans="27:27" ht="15" x14ac:dyDescent="0.2">
      <c r="AA3597" s="123">
        <v>892.75</v>
      </c>
    </row>
    <row r="3598" spans="27:27" ht="15" x14ac:dyDescent="0.2">
      <c r="AA3598" s="123">
        <v>893</v>
      </c>
    </row>
    <row r="3599" spans="27:27" ht="15" x14ac:dyDescent="0.2">
      <c r="AA3599" s="123">
        <v>893.25</v>
      </c>
    </row>
    <row r="3600" spans="27:27" ht="15" x14ac:dyDescent="0.2">
      <c r="AA3600" s="123">
        <v>893.5</v>
      </c>
    </row>
    <row r="3601" spans="27:27" ht="15" x14ac:dyDescent="0.2">
      <c r="AA3601" s="123">
        <v>893.75</v>
      </c>
    </row>
    <row r="3602" spans="27:27" ht="15" x14ac:dyDescent="0.2">
      <c r="AA3602" s="123">
        <v>894</v>
      </c>
    </row>
    <row r="3603" spans="27:27" ht="15" x14ac:dyDescent="0.2">
      <c r="AA3603" s="123">
        <v>894.25</v>
      </c>
    </row>
    <row r="3604" spans="27:27" ht="15" x14ac:dyDescent="0.2">
      <c r="AA3604" s="123">
        <v>894.5</v>
      </c>
    </row>
    <row r="3605" spans="27:27" ht="15" x14ac:dyDescent="0.2">
      <c r="AA3605" s="123">
        <v>894.75</v>
      </c>
    </row>
    <row r="3606" spans="27:27" ht="15" x14ac:dyDescent="0.2">
      <c r="AA3606" s="123">
        <v>895</v>
      </c>
    </row>
    <row r="3607" spans="27:27" ht="15" x14ac:dyDescent="0.2">
      <c r="AA3607" s="123">
        <v>895.25</v>
      </c>
    </row>
    <row r="3608" spans="27:27" ht="15" x14ac:dyDescent="0.2">
      <c r="AA3608" s="123">
        <v>895.5</v>
      </c>
    </row>
    <row r="3609" spans="27:27" ht="15" x14ac:dyDescent="0.2">
      <c r="AA3609" s="123">
        <v>895.75</v>
      </c>
    </row>
    <row r="3610" spans="27:27" ht="15" x14ac:dyDescent="0.2">
      <c r="AA3610" s="123">
        <v>896</v>
      </c>
    </row>
    <row r="3611" spans="27:27" ht="15" x14ac:dyDescent="0.2">
      <c r="AA3611" s="123">
        <v>896.25</v>
      </c>
    </row>
    <row r="3612" spans="27:27" ht="15" x14ac:dyDescent="0.2">
      <c r="AA3612" s="123">
        <v>896.5</v>
      </c>
    </row>
    <row r="3613" spans="27:27" ht="15" x14ac:dyDescent="0.2">
      <c r="AA3613" s="123">
        <v>896.75</v>
      </c>
    </row>
    <row r="3614" spans="27:27" ht="15" x14ac:dyDescent="0.2">
      <c r="AA3614" s="123">
        <v>897</v>
      </c>
    </row>
    <row r="3615" spans="27:27" ht="15" x14ac:dyDescent="0.2">
      <c r="AA3615" s="123">
        <v>897.25</v>
      </c>
    </row>
    <row r="3616" spans="27:27" ht="15" x14ac:dyDescent="0.2">
      <c r="AA3616" s="123">
        <v>897.5</v>
      </c>
    </row>
    <row r="3617" spans="27:27" ht="15" x14ac:dyDescent="0.2">
      <c r="AA3617" s="123">
        <v>897.75</v>
      </c>
    </row>
    <row r="3618" spans="27:27" ht="15" x14ac:dyDescent="0.2">
      <c r="AA3618" s="123">
        <v>898</v>
      </c>
    </row>
    <row r="3619" spans="27:27" ht="15" x14ac:dyDescent="0.2">
      <c r="AA3619" s="123">
        <v>898.25</v>
      </c>
    </row>
    <row r="3620" spans="27:27" ht="15" x14ac:dyDescent="0.2">
      <c r="AA3620" s="123">
        <v>898.5</v>
      </c>
    </row>
    <row r="3621" spans="27:27" ht="15" x14ac:dyDescent="0.2">
      <c r="AA3621" s="123">
        <v>898.75</v>
      </c>
    </row>
    <row r="3622" spans="27:27" ht="15" x14ac:dyDescent="0.2">
      <c r="AA3622" s="123">
        <v>899</v>
      </c>
    </row>
    <row r="3623" spans="27:27" ht="15" x14ac:dyDescent="0.2">
      <c r="AA3623" s="123">
        <v>899.25</v>
      </c>
    </row>
    <row r="3624" spans="27:27" ht="15" x14ac:dyDescent="0.2">
      <c r="AA3624" s="123">
        <v>899.5</v>
      </c>
    </row>
    <row r="3625" spans="27:27" ht="15" x14ac:dyDescent="0.2">
      <c r="AA3625" s="123">
        <v>899.75</v>
      </c>
    </row>
    <row r="3626" spans="27:27" ht="15" x14ac:dyDescent="0.2">
      <c r="AA3626" s="123">
        <v>900</v>
      </c>
    </row>
    <row r="3627" spans="27:27" ht="15" x14ac:dyDescent="0.2">
      <c r="AA3627" s="123">
        <v>900.25</v>
      </c>
    </row>
    <row r="3628" spans="27:27" ht="15" x14ac:dyDescent="0.2">
      <c r="AA3628" s="123">
        <v>900.5</v>
      </c>
    </row>
    <row r="3629" spans="27:27" ht="15" x14ac:dyDescent="0.2">
      <c r="AA3629" s="123">
        <v>900.75</v>
      </c>
    </row>
    <row r="3630" spans="27:27" ht="15" x14ac:dyDescent="0.2">
      <c r="AA3630" s="123">
        <v>901</v>
      </c>
    </row>
    <row r="3631" spans="27:27" ht="15" x14ac:dyDescent="0.2">
      <c r="AA3631" s="123">
        <v>901.25</v>
      </c>
    </row>
    <row r="3632" spans="27:27" ht="15" x14ac:dyDescent="0.2">
      <c r="AA3632" s="123">
        <v>901.5</v>
      </c>
    </row>
    <row r="3633" spans="27:27" ht="15" x14ac:dyDescent="0.2">
      <c r="AA3633" s="123">
        <v>901.75</v>
      </c>
    </row>
    <row r="3634" spans="27:27" ht="15" x14ac:dyDescent="0.2">
      <c r="AA3634" s="123">
        <v>902</v>
      </c>
    </row>
    <row r="3635" spans="27:27" ht="15" x14ac:dyDescent="0.2">
      <c r="AA3635" s="123">
        <v>902.25</v>
      </c>
    </row>
    <row r="3636" spans="27:27" ht="15" x14ac:dyDescent="0.2">
      <c r="AA3636" s="123">
        <v>902.5</v>
      </c>
    </row>
    <row r="3637" spans="27:27" ht="15" x14ac:dyDescent="0.2">
      <c r="AA3637" s="123">
        <v>902.75</v>
      </c>
    </row>
    <row r="3638" spans="27:27" ht="15" x14ac:dyDescent="0.2">
      <c r="AA3638" s="123">
        <v>903</v>
      </c>
    </row>
    <row r="3639" spans="27:27" ht="15" x14ac:dyDescent="0.2">
      <c r="AA3639" s="123">
        <v>903.25</v>
      </c>
    </row>
    <row r="3640" spans="27:27" ht="15" x14ac:dyDescent="0.2">
      <c r="AA3640" s="123">
        <v>903.5</v>
      </c>
    </row>
    <row r="3641" spans="27:27" ht="15" x14ac:dyDescent="0.2">
      <c r="AA3641" s="123">
        <v>903.75</v>
      </c>
    </row>
    <row r="3642" spans="27:27" ht="15" x14ac:dyDescent="0.2">
      <c r="AA3642" s="123">
        <v>904</v>
      </c>
    </row>
    <row r="3643" spans="27:27" ht="15" x14ac:dyDescent="0.2">
      <c r="AA3643" s="123">
        <v>904.25</v>
      </c>
    </row>
    <row r="3644" spans="27:27" ht="15" x14ac:dyDescent="0.2">
      <c r="AA3644" s="123">
        <v>904.5</v>
      </c>
    </row>
    <row r="3645" spans="27:27" ht="15" x14ac:dyDescent="0.2">
      <c r="AA3645" s="123">
        <v>904.75</v>
      </c>
    </row>
    <row r="3646" spans="27:27" ht="15" x14ac:dyDescent="0.2">
      <c r="AA3646" s="123">
        <v>905</v>
      </c>
    </row>
    <row r="3647" spans="27:27" ht="15" x14ac:dyDescent="0.2">
      <c r="AA3647" s="123">
        <v>905.25</v>
      </c>
    </row>
    <row r="3648" spans="27:27" ht="15" x14ac:dyDescent="0.2">
      <c r="AA3648" s="123">
        <v>905.5</v>
      </c>
    </row>
    <row r="3649" spans="27:27" ht="15" x14ac:dyDescent="0.2">
      <c r="AA3649" s="123">
        <v>905.75</v>
      </c>
    </row>
    <row r="3650" spans="27:27" ht="15" x14ac:dyDescent="0.2">
      <c r="AA3650" s="123">
        <v>906</v>
      </c>
    </row>
    <row r="3651" spans="27:27" ht="15" x14ac:dyDescent="0.2">
      <c r="AA3651" s="123">
        <v>906.25</v>
      </c>
    </row>
    <row r="3652" spans="27:27" ht="15" x14ac:dyDescent="0.2">
      <c r="AA3652" s="123">
        <v>906.5</v>
      </c>
    </row>
    <row r="3653" spans="27:27" ht="15" x14ac:dyDescent="0.2">
      <c r="AA3653" s="123">
        <v>906.75</v>
      </c>
    </row>
    <row r="3654" spans="27:27" ht="15" x14ac:dyDescent="0.2">
      <c r="AA3654" s="123">
        <v>907</v>
      </c>
    </row>
    <row r="3655" spans="27:27" ht="15" x14ac:dyDescent="0.2">
      <c r="AA3655" s="123">
        <v>907.25</v>
      </c>
    </row>
    <row r="3656" spans="27:27" ht="15" x14ac:dyDescent="0.2">
      <c r="AA3656" s="123">
        <v>907.5</v>
      </c>
    </row>
    <row r="3657" spans="27:27" ht="15" x14ac:dyDescent="0.2">
      <c r="AA3657" s="123">
        <v>907.75</v>
      </c>
    </row>
    <row r="3658" spans="27:27" ht="15" x14ac:dyDescent="0.2">
      <c r="AA3658" s="123">
        <v>908</v>
      </c>
    </row>
    <row r="3659" spans="27:27" ht="15" x14ac:dyDescent="0.2">
      <c r="AA3659" s="123">
        <v>908.25</v>
      </c>
    </row>
    <row r="3660" spans="27:27" ht="15" x14ac:dyDescent="0.2">
      <c r="AA3660" s="123">
        <v>908.5</v>
      </c>
    </row>
    <row r="3661" spans="27:27" ht="15" x14ac:dyDescent="0.2">
      <c r="AA3661" s="123">
        <v>908.75</v>
      </c>
    </row>
    <row r="3662" spans="27:27" ht="15" x14ac:dyDescent="0.2">
      <c r="AA3662" s="123">
        <v>909</v>
      </c>
    </row>
    <row r="3663" spans="27:27" ht="15" x14ac:dyDescent="0.2">
      <c r="AA3663" s="123">
        <v>909.25</v>
      </c>
    </row>
    <row r="3664" spans="27:27" ht="15" x14ac:dyDescent="0.2">
      <c r="AA3664" s="123">
        <v>909.5</v>
      </c>
    </row>
    <row r="3665" spans="27:27" ht="15" x14ac:dyDescent="0.2">
      <c r="AA3665" s="123">
        <v>909.75</v>
      </c>
    </row>
    <row r="3666" spans="27:27" ht="15" x14ac:dyDescent="0.2">
      <c r="AA3666" s="123">
        <v>910</v>
      </c>
    </row>
    <row r="3667" spans="27:27" ht="15" x14ac:dyDescent="0.2">
      <c r="AA3667" s="123">
        <v>910.25</v>
      </c>
    </row>
    <row r="3668" spans="27:27" ht="15" x14ac:dyDescent="0.2">
      <c r="AA3668" s="123">
        <v>910.5</v>
      </c>
    </row>
    <row r="3669" spans="27:27" ht="15" x14ac:dyDescent="0.2">
      <c r="AA3669" s="123">
        <v>910.75</v>
      </c>
    </row>
    <row r="3670" spans="27:27" ht="15" x14ac:dyDescent="0.2">
      <c r="AA3670" s="123">
        <v>911</v>
      </c>
    </row>
    <row r="3671" spans="27:27" ht="15" x14ac:dyDescent="0.2">
      <c r="AA3671" s="123">
        <v>911.25</v>
      </c>
    </row>
    <row r="3672" spans="27:27" ht="15" x14ac:dyDescent="0.2">
      <c r="AA3672" s="123">
        <v>911.5</v>
      </c>
    </row>
    <row r="3673" spans="27:27" ht="15" x14ac:dyDescent="0.2">
      <c r="AA3673" s="123">
        <v>911.75</v>
      </c>
    </row>
    <row r="3674" spans="27:27" ht="15" x14ac:dyDescent="0.2">
      <c r="AA3674" s="123">
        <v>912</v>
      </c>
    </row>
    <row r="3675" spans="27:27" ht="15" x14ac:dyDescent="0.2">
      <c r="AA3675" s="123">
        <v>912.25</v>
      </c>
    </row>
    <row r="3676" spans="27:27" ht="15" x14ac:dyDescent="0.2">
      <c r="AA3676" s="123">
        <v>912.5</v>
      </c>
    </row>
    <row r="3677" spans="27:27" ht="15" x14ac:dyDescent="0.2">
      <c r="AA3677" s="123">
        <v>912.75</v>
      </c>
    </row>
    <row r="3678" spans="27:27" ht="15" x14ac:dyDescent="0.2">
      <c r="AA3678" s="123">
        <v>913</v>
      </c>
    </row>
    <row r="3679" spans="27:27" ht="15" x14ac:dyDescent="0.2">
      <c r="AA3679" s="123">
        <v>913.25</v>
      </c>
    </row>
    <row r="3680" spans="27:27" ht="15" x14ac:dyDescent="0.2">
      <c r="AA3680" s="123">
        <v>913.5</v>
      </c>
    </row>
    <row r="3681" spans="27:27" ht="15" x14ac:dyDescent="0.2">
      <c r="AA3681" s="123">
        <v>913.75</v>
      </c>
    </row>
    <row r="3682" spans="27:27" ht="15" x14ac:dyDescent="0.2">
      <c r="AA3682" s="123">
        <v>914</v>
      </c>
    </row>
    <row r="3683" spans="27:27" ht="15" x14ac:dyDescent="0.2">
      <c r="AA3683" s="123">
        <v>914.25</v>
      </c>
    </row>
    <row r="3684" spans="27:27" ht="15" x14ac:dyDescent="0.2">
      <c r="AA3684" s="123">
        <v>914.5</v>
      </c>
    </row>
    <row r="3685" spans="27:27" ht="15" x14ac:dyDescent="0.2">
      <c r="AA3685" s="123">
        <v>914.75</v>
      </c>
    </row>
    <row r="3686" spans="27:27" ht="15" x14ac:dyDescent="0.2">
      <c r="AA3686" s="123">
        <v>915</v>
      </c>
    </row>
    <row r="3687" spans="27:27" ht="15" x14ac:dyDescent="0.2">
      <c r="AA3687" s="123">
        <v>915.25</v>
      </c>
    </row>
    <row r="3688" spans="27:27" ht="15" x14ac:dyDescent="0.2">
      <c r="AA3688" s="123">
        <v>915.5</v>
      </c>
    </row>
    <row r="3689" spans="27:27" ht="15" x14ac:dyDescent="0.2">
      <c r="AA3689" s="123">
        <v>915.75</v>
      </c>
    </row>
    <row r="3690" spans="27:27" ht="15" x14ac:dyDescent="0.2">
      <c r="AA3690" s="123">
        <v>916</v>
      </c>
    </row>
    <row r="3691" spans="27:27" ht="15" x14ac:dyDescent="0.2">
      <c r="AA3691" s="123">
        <v>916.25</v>
      </c>
    </row>
    <row r="3692" spans="27:27" ht="15" x14ac:dyDescent="0.2">
      <c r="AA3692" s="123">
        <v>916.5</v>
      </c>
    </row>
    <row r="3693" spans="27:27" ht="15" x14ac:dyDescent="0.2">
      <c r="AA3693" s="123">
        <v>916.75</v>
      </c>
    </row>
    <row r="3694" spans="27:27" ht="15" x14ac:dyDescent="0.2">
      <c r="AA3694" s="123">
        <v>917</v>
      </c>
    </row>
    <row r="3695" spans="27:27" ht="15" x14ac:dyDescent="0.2">
      <c r="AA3695" s="123">
        <v>917.25</v>
      </c>
    </row>
    <row r="3696" spans="27:27" ht="15" x14ac:dyDescent="0.2">
      <c r="AA3696" s="123">
        <v>917.5</v>
      </c>
    </row>
    <row r="3697" spans="27:27" ht="15" x14ac:dyDescent="0.2">
      <c r="AA3697" s="123">
        <v>917.75</v>
      </c>
    </row>
    <row r="3698" spans="27:27" ht="15" x14ac:dyDescent="0.2">
      <c r="AA3698" s="123">
        <v>918</v>
      </c>
    </row>
    <row r="3699" spans="27:27" ht="15" x14ac:dyDescent="0.2">
      <c r="AA3699" s="123">
        <v>918.25</v>
      </c>
    </row>
    <row r="3700" spans="27:27" ht="15" x14ac:dyDescent="0.2">
      <c r="AA3700" s="123">
        <v>918.5</v>
      </c>
    </row>
    <row r="3701" spans="27:27" ht="15" x14ac:dyDescent="0.2">
      <c r="AA3701" s="123">
        <v>918.75</v>
      </c>
    </row>
    <row r="3702" spans="27:27" ht="15" x14ac:dyDescent="0.2">
      <c r="AA3702" s="123">
        <v>919</v>
      </c>
    </row>
    <row r="3703" spans="27:27" ht="15" x14ac:dyDescent="0.2">
      <c r="AA3703" s="123">
        <v>919.25</v>
      </c>
    </row>
    <row r="3704" spans="27:27" ht="15" x14ac:dyDescent="0.2">
      <c r="AA3704" s="123">
        <v>919.5</v>
      </c>
    </row>
    <row r="3705" spans="27:27" ht="15" x14ac:dyDescent="0.2">
      <c r="AA3705" s="123">
        <v>919.75</v>
      </c>
    </row>
    <row r="3706" spans="27:27" ht="15" x14ac:dyDescent="0.2">
      <c r="AA3706" s="123">
        <v>920</v>
      </c>
    </row>
    <row r="3707" spans="27:27" ht="15" x14ac:dyDescent="0.2">
      <c r="AA3707" s="123">
        <v>920.25</v>
      </c>
    </row>
    <row r="3708" spans="27:27" ht="15" x14ac:dyDescent="0.2">
      <c r="AA3708" s="123">
        <v>920.5</v>
      </c>
    </row>
    <row r="3709" spans="27:27" ht="15" x14ac:dyDescent="0.2">
      <c r="AA3709" s="123">
        <v>920.75</v>
      </c>
    </row>
    <row r="3710" spans="27:27" ht="15" x14ac:dyDescent="0.2">
      <c r="AA3710" s="123">
        <v>921</v>
      </c>
    </row>
    <row r="3711" spans="27:27" ht="15" x14ac:dyDescent="0.2">
      <c r="AA3711" s="123">
        <v>921.25</v>
      </c>
    </row>
    <row r="3712" spans="27:27" ht="15" x14ac:dyDescent="0.2">
      <c r="AA3712" s="123">
        <v>921.5</v>
      </c>
    </row>
    <row r="3713" spans="27:27" ht="15" x14ac:dyDescent="0.2">
      <c r="AA3713" s="123">
        <v>921.75</v>
      </c>
    </row>
    <row r="3714" spans="27:27" ht="15" x14ac:dyDescent="0.2">
      <c r="AA3714" s="123">
        <v>922</v>
      </c>
    </row>
    <row r="3715" spans="27:27" ht="15" x14ac:dyDescent="0.2">
      <c r="AA3715" s="123">
        <v>922.25</v>
      </c>
    </row>
    <row r="3716" spans="27:27" ht="15" x14ac:dyDescent="0.2">
      <c r="AA3716" s="123">
        <v>922.5</v>
      </c>
    </row>
    <row r="3717" spans="27:27" ht="15" x14ac:dyDescent="0.2">
      <c r="AA3717" s="123">
        <v>922.75</v>
      </c>
    </row>
    <row r="3718" spans="27:27" ht="15" x14ac:dyDescent="0.2">
      <c r="AA3718" s="123">
        <v>923</v>
      </c>
    </row>
    <row r="3719" spans="27:27" ht="15" x14ac:dyDescent="0.2">
      <c r="AA3719" s="123">
        <v>923.25</v>
      </c>
    </row>
    <row r="3720" spans="27:27" ht="15" x14ac:dyDescent="0.2">
      <c r="AA3720" s="123">
        <v>923.5</v>
      </c>
    </row>
    <row r="3721" spans="27:27" ht="15" x14ac:dyDescent="0.2">
      <c r="AA3721" s="123">
        <v>923.75</v>
      </c>
    </row>
    <row r="3722" spans="27:27" ht="15" x14ac:dyDescent="0.2">
      <c r="AA3722" s="123">
        <v>924</v>
      </c>
    </row>
    <row r="3723" spans="27:27" ht="15" x14ac:dyDescent="0.2">
      <c r="AA3723" s="123">
        <v>924.25</v>
      </c>
    </row>
    <row r="3724" spans="27:27" ht="15" x14ac:dyDescent="0.2">
      <c r="AA3724" s="123">
        <v>924.5</v>
      </c>
    </row>
    <row r="3725" spans="27:27" ht="15" x14ac:dyDescent="0.2">
      <c r="AA3725" s="123">
        <v>924.75</v>
      </c>
    </row>
    <row r="3726" spans="27:27" ht="15" x14ac:dyDescent="0.2">
      <c r="AA3726" s="123">
        <v>925</v>
      </c>
    </row>
    <row r="3727" spans="27:27" ht="15" x14ac:dyDescent="0.2">
      <c r="AA3727" s="123">
        <v>925.25</v>
      </c>
    </row>
    <row r="3728" spans="27:27" ht="15" x14ac:dyDescent="0.2">
      <c r="AA3728" s="123">
        <v>925.5</v>
      </c>
    </row>
    <row r="3729" spans="27:27" ht="15" x14ac:dyDescent="0.2">
      <c r="AA3729" s="123">
        <v>925.75</v>
      </c>
    </row>
    <row r="3730" spans="27:27" ht="15" x14ac:dyDescent="0.2">
      <c r="AA3730" s="123">
        <v>926</v>
      </c>
    </row>
    <row r="3731" spans="27:27" ht="15" x14ac:dyDescent="0.2">
      <c r="AA3731" s="123">
        <v>926.25</v>
      </c>
    </row>
    <row r="3732" spans="27:27" ht="15" x14ac:dyDescent="0.2">
      <c r="AA3732" s="123">
        <v>926.5</v>
      </c>
    </row>
    <row r="3733" spans="27:27" ht="15" x14ac:dyDescent="0.2">
      <c r="AA3733" s="123">
        <v>926.75</v>
      </c>
    </row>
    <row r="3734" spans="27:27" ht="15" x14ac:dyDescent="0.2">
      <c r="AA3734" s="123">
        <v>927</v>
      </c>
    </row>
    <row r="3735" spans="27:27" ht="15" x14ac:dyDescent="0.2">
      <c r="AA3735" s="123">
        <v>927.25</v>
      </c>
    </row>
    <row r="3736" spans="27:27" ht="15" x14ac:dyDescent="0.2">
      <c r="AA3736" s="123">
        <v>927.5</v>
      </c>
    </row>
    <row r="3737" spans="27:27" ht="15" x14ac:dyDescent="0.2">
      <c r="AA3737" s="123">
        <v>927.75</v>
      </c>
    </row>
    <row r="3738" spans="27:27" ht="15" x14ac:dyDescent="0.2">
      <c r="AA3738" s="123">
        <v>928</v>
      </c>
    </row>
    <row r="3739" spans="27:27" ht="15" x14ac:dyDescent="0.2">
      <c r="AA3739" s="123">
        <v>928.25</v>
      </c>
    </row>
    <row r="3740" spans="27:27" ht="15" x14ac:dyDescent="0.2">
      <c r="AA3740" s="123">
        <v>928.5</v>
      </c>
    </row>
    <row r="3741" spans="27:27" ht="15" x14ac:dyDescent="0.2">
      <c r="AA3741" s="123">
        <v>928.75</v>
      </c>
    </row>
    <row r="3742" spans="27:27" ht="15" x14ac:dyDescent="0.2">
      <c r="AA3742" s="123">
        <v>929</v>
      </c>
    </row>
    <row r="3743" spans="27:27" ht="15" x14ac:dyDescent="0.2">
      <c r="AA3743" s="123">
        <v>929.25</v>
      </c>
    </row>
    <row r="3744" spans="27:27" ht="15" x14ac:dyDescent="0.2">
      <c r="AA3744" s="123">
        <v>929.5</v>
      </c>
    </row>
    <row r="3745" spans="27:27" ht="15" x14ac:dyDescent="0.2">
      <c r="AA3745" s="123">
        <v>929.75</v>
      </c>
    </row>
    <row r="3746" spans="27:27" ht="15" x14ac:dyDescent="0.2">
      <c r="AA3746" s="123">
        <v>930</v>
      </c>
    </row>
    <row r="3747" spans="27:27" ht="15" x14ac:dyDescent="0.2">
      <c r="AA3747" s="123">
        <v>930.25</v>
      </c>
    </row>
    <row r="3748" spans="27:27" ht="15" x14ac:dyDescent="0.2">
      <c r="AA3748" s="123">
        <v>930.5</v>
      </c>
    </row>
    <row r="3749" spans="27:27" ht="15" x14ac:dyDescent="0.2">
      <c r="AA3749" s="123">
        <v>930.75</v>
      </c>
    </row>
    <row r="3750" spans="27:27" ht="15" x14ac:dyDescent="0.2">
      <c r="AA3750" s="123">
        <v>931</v>
      </c>
    </row>
    <row r="3751" spans="27:27" ht="15" x14ac:dyDescent="0.2">
      <c r="AA3751" s="123">
        <v>931.25</v>
      </c>
    </row>
    <row r="3752" spans="27:27" ht="15" x14ac:dyDescent="0.2">
      <c r="AA3752" s="123">
        <v>931.5</v>
      </c>
    </row>
    <row r="3753" spans="27:27" ht="15" x14ac:dyDescent="0.2">
      <c r="AA3753" s="123">
        <v>931.75</v>
      </c>
    </row>
    <row r="3754" spans="27:27" ht="15" x14ac:dyDescent="0.2">
      <c r="AA3754" s="123">
        <v>932</v>
      </c>
    </row>
    <row r="3755" spans="27:27" ht="15" x14ac:dyDescent="0.2">
      <c r="AA3755" s="123">
        <v>932.25</v>
      </c>
    </row>
    <row r="3756" spans="27:27" ht="15" x14ac:dyDescent="0.2">
      <c r="AA3756" s="123">
        <v>932.5</v>
      </c>
    </row>
    <row r="3757" spans="27:27" ht="15" x14ac:dyDescent="0.2">
      <c r="AA3757" s="123">
        <v>932.75</v>
      </c>
    </row>
    <row r="3758" spans="27:27" ht="15" x14ac:dyDescent="0.2">
      <c r="AA3758" s="123">
        <v>933</v>
      </c>
    </row>
    <row r="3759" spans="27:27" ht="15" x14ac:dyDescent="0.2">
      <c r="AA3759" s="123">
        <v>933.25</v>
      </c>
    </row>
    <row r="3760" spans="27:27" ht="15" x14ac:dyDescent="0.2">
      <c r="AA3760" s="123">
        <v>933.5</v>
      </c>
    </row>
    <row r="3761" spans="27:27" ht="15" x14ac:dyDescent="0.2">
      <c r="AA3761" s="123">
        <v>933.75</v>
      </c>
    </row>
    <row r="3762" spans="27:27" ht="15" x14ac:dyDescent="0.2">
      <c r="AA3762" s="123">
        <v>934</v>
      </c>
    </row>
    <row r="3763" spans="27:27" ht="15" x14ac:dyDescent="0.2">
      <c r="AA3763" s="123">
        <v>934.25</v>
      </c>
    </row>
    <row r="3764" spans="27:27" ht="15" x14ac:dyDescent="0.2">
      <c r="AA3764" s="123">
        <v>934.5</v>
      </c>
    </row>
    <row r="3765" spans="27:27" ht="15" x14ac:dyDescent="0.2">
      <c r="AA3765" s="123">
        <v>934.75</v>
      </c>
    </row>
    <row r="3766" spans="27:27" ht="15" x14ac:dyDescent="0.2">
      <c r="AA3766" s="123">
        <v>935</v>
      </c>
    </row>
    <row r="3767" spans="27:27" ht="15" x14ac:dyDescent="0.2">
      <c r="AA3767" s="123">
        <v>935.25</v>
      </c>
    </row>
    <row r="3768" spans="27:27" ht="15" x14ac:dyDescent="0.2">
      <c r="AA3768" s="123">
        <v>935.5</v>
      </c>
    </row>
    <row r="3769" spans="27:27" ht="15" x14ac:dyDescent="0.2">
      <c r="AA3769" s="123">
        <v>935.75</v>
      </c>
    </row>
    <row r="3770" spans="27:27" ht="15" x14ac:dyDescent="0.2">
      <c r="AA3770" s="123">
        <v>936</v>
      </c>
    </row>
    <row r="3771" spans="27:27" ht="15" x14ac:dyDescent="0.2">
      <c r="AA3771" s="123">
        <v>936.25</v>
      </c>
    </row>
    <row r="3772" spans="27:27" ht="15" x14ac:dyDescent="0.2">
      <c r="AA3772" s="123">
        <v>936.5</v>
      </c>
    </row>
    <row r="3773" spans="27:27" ht="15" x14ac:dyDescent="0.2">
      <c r="AA3773" s="123">
        <v>936.75</v>
      </c>
    </row>
    <row r="3774" spans="27:27" ht="15" x14ac:dyDescent="0.2">
      <c r="AA3774" s="123">
        <v>937</v>
      </c>
    </row>
    <row r="3775" spans="27:27" ht="15" x14ac:dyDescent="0.2">
      <c r="AA3775" s="123">
        <v>937.25</v>
      </c>
    </row>
    <row r="3776" spans="27:27" ht="15" x14ac:dyDescent="0.2">
      <c r="AA3776" s="123">
        <v>937.5</v>
      </c>
    </row>
    <row r="3777" spans="27:27" ht="15" x14ac:dyDescent="0.2">
      <c r="AA3777" s="123">
        <v>937.75</v>
      </c>
    </row>
    <row r="3778" spans="27:27" ht="15" x14ac:dyDescent="0.2">
      <c r="AA3778" s="123">
        <v>938</v>
      </c>
    </row>
    <row r="3779" spans="27:27" ht="15" x14ac:dyDescent="0.2">
      <c r="AA3779" s="123">
        <v>938.25</v>
      </c>
    </row>
    <row r="3780" spans="27:27" ht="15" x14ac:dyDescent="0.2">
      <c r="AA3780" s="123">
        <v>938.5</v>
      </c>
    </row>
    <row r="3781" spans="27:27" ht="15" x14ac:dyDescent="0.2">
      <c r="AA3781" s="123">
        <v>938.75</v>
      </c>
    </row>
    <row r="3782" spans="27:27" ht="15" x14ac:dyDescent="0.2">
      <c r="AA3782" s="123">
        <v>939</v>
      </c>
    </row>
    <row r="3783" spans="27:27" ht="15" x14ac:dyDescent="0.2">
      <c r="AA3783" s="123">
        <v>939.25</v>
      </c>
    </row>
    <row r="3784" spans="27:27" ht="15" x14ac:dyDescent="0.2">
      <c r="AA3784" s="123">
        <v>939.5</v>
      </c>
    </row>
    <row r="3785" spans="27:27" ht="15" x14ac:dyDescent="0.2">
      <c r="AA3785" s="123">
        <v>939.75</v>
      </c>
    </row>
    <row r="3786" spans="27:27" ht="15" x14ac:dyDescent="0.2">
      <c r="AA3786" s="123">
        <v>940</v>
      </c>
    </row>
    <row r="3787" spans="27:27" ht="15" x14ac:dyDescent="0.2">
      <c r="AA3787" s="123">
        <v>940.25</v>
      </c>
    </row>
    <row r="3788" spans="27:27" ht="15" x14ac:dyDescent="0.2">
      <c r="AA3788" s="123">
        <v>940.5</v>
      </c>
    </row>
    <row r="3789" spans="27:27" ht="15" x14ac:dyDescent="0.2">
      <c r="AA3789" s="123">
        <v>940.75</v>
      </c>
    </row>
    <row r="3790" spans="27:27" ht="15" x14ac:dyDescent="0.2">
      <c r="AA3790" s="123">
        <v>941</v>
      </c>
    </row>
    <row r="3791" spans="27:27" ht="15" x14ac:dyDescent="0.2">
      <c r="AA3791" s="123">
        <v>941.25</v>
      </c>
    </row>
    <row r="3792" spans="27:27" ht="15" x14ac:dyDescent="0.2">
      <c r="AA3792" s="123">
        <v>941.5</v>
      </c>
    </row>
    <row r="3793" spans="27:27" ht="15" x14ac:dyDescent="0.2">
      <c r="AA3793" s="123">
        <v>941.75</v>
      </c>
    </row>
    <row r="3794" spans="27:27" ht="15" x14ac:dyDescent="0.2">
      <c r="AA3794" s="123">
        <v>942</v>
      </c>
    </row>
    <row r="3795" spans="27:27" ht="15" x14ac:dyDescent="0.2">
      <c r="AA3795" s="123">
        <v>942.25</v>
      </c>
    </row>
    <row r="3796" spans="27:27" ht="15" x14ac:dyDescent="0.2">
      <c r="AA3796" s="123">
        <v>942.5</v>
      </c>
    </row>
    <row r="3797" spans="27:27" ht="15" x14ac:dyDescent="0.2">
      <c r="AA3797" s="123">
        <v>942.75</v>
      </c>
    </row>
    <row r="3798" spans="27:27" ht="15" x14ac:dyDescent="0.2">
      <c r="AA3798" s="123">
        <v>943</v>
      </c>
    </row>
    <row r="3799" spans="27:27" ht="15" x14ac:dyDescent="0.2">
      <c r="AA3799" s="123">
        <v>943.25</v>
      </c>
    </row>
    <row r="3800" spans="27:27" ht="15" x14ac:dyDescent="0.2">
      <c r="AA3800" s="123">
        <v>943.5</v>
      </c>
    </row>
    <row r="3801" spans="27:27" ht="15" x14ac:dyDescent="0.2">
      <c r="AA3801" s="123">
        <v>943.75</v>
      </c>
    </row>
    <row r="3802" spans="27:27" ht="15" x14ac:dyDescent="0.2">
      <c r="AA3802" s="123">
        <v>944</v>
      </c>
    </row>
    <row r="3803" spans="27:27" ht="15" x14ac:dyDescent="0.2">
      <c r="AA3803" s="123">
        <v>944.25</v>
      </c>
    </row>
    <row r="3804" spans="27:27" ht="15" x14ac:dyDescent="0.2">
      <c r="AA3804" s="123">
        <v>944.5</v>
      </c>
    </row>
    <row r="3805" spans="27:27" ht="15" x14ac:dyDescent="0.2">
      <c r="AA3805" s="123">
        <v>944.75</v>
      </c>
    </row>
    <row r="3806" spans="27:27" ht="15" x14ac:dyDescent="0.2">
      <c r="AA3806" s="123">
        <v>945</v>
      </c>
    </row>
    <row r="3807" spans="27:27" ht="15" x14ac:dyDescent="0.2">
      <c r="AA3807" s="123">
        <v>945.25</v>
      </c>
    </row>
    <row r="3808" spans="27:27" ht="15" x14ac:dyDescent="0.2">
      <c r="AA3808" s="123">
        <v>945.5</v>
      </c>
    </row>
    <row r="3809" spans="27:27" ht="15" x14ac:dyDescent="0.2">
      <c r="AA3809" s="123">
        <v>945.75</v>
      </c>
    </row>
    <row r="3810" spans="27:27" ht="15" x14ac:dyDescent="0.2">
      <c r="AA3810" s="123">
        <v>946</v>
      </c>
    </row>
    <row r="3811" spans="27:27" ht="15" x14ac:dyDescent="0.2">
      <c r="AA3811" s="123">
        <v>946.25</v>
      </c>
    </row>
    <row r="3812" spans="27:27" ht="15" x14ac:dyDescent="0.2">
      <c r="AA3812" s="123">
        <v>946.5</v>
      </c>
    </row>
    <row r="3813" spans="27:27" ht="15" x14ac:dyDescent="0.2">
      <c r="AA3813" s="123">
        <v>946.75</v>
      </c>
    </row>
    <row r="3814" spans="27:27" ht="15" x14ac:dyDescent="0.2">
      <c r="AA3814" s="123">
        <v>947</v>
      </c>
    </row>
    <row r="3815" spans="27:27" ht="15" x14ac:dyDescent="0.2">
      <c r="AA3815" s="123">
        <v>947.25</v>
      </c>
    </row>
    <row r="3816" spans="27:27" ht="15" x14ac:dyDescent="0.2">
      <c r="AA3816" s="123">
        <v>947.5</v>
      </c>
    </row>
    <row r="3817" spans="27:27" ht="15" x14ac:dyDescent="0.2">
      <c r="AA3817" s="123">
        <v>947.75</v>
      </c>
    </row>
    <row r="3818" spans="27:27" ht="15" x14ac:dyDescent="0.2">
      <c r="AA3818" s="123">
        <v>948</v>
      </c>
    </row>
    <row r="3819" spans="27:27" ht="15" x14ac:dyDescent="0.2">
      <c r="AA3819" s="123">
        <v>948.25</v>
      </c>
    </row>
    <row r="3820" spans="27:27" ht="15" x14ac:dyDescent="0.2">
      <c r="AA3820" s="123">
        <v>948.5</v>
      </c>
    </row>
    <row r="3821" spans="27:27" ht="15" x14ac:dyDescent="0.2">
      <c r="AA3821" s="123">
        <v>948.75</v>
      </c>
    </row>
    <row r="3822" spans="27:27" ht="15" x14ac:dyDescent="0.2">
      <c r="AA3822" s="123">
        <v>949</v>
      </c>
    </row>
    <row r="3823" spans="27:27" ht="15" x14ac:dyDescent="0.2">
      <c r="AA3823" s="123">
        <v>949.25</v>
      </c>
    </row>
    <row r="3824" spans="27:27" ht="15" x14ac:dyDescent="0.2">
      <c r="AA3824" s="123">
        <v>949.5</v>
      </c>
    </row>
    <row r="3825" spans="27:27" ht="15" x14ac:dyDescent="0.2">
      <c r="AA3825" s="123">
        <v>949.75</v>
      </c>
    </row>
    <row r="3826" spans="27:27" ht="15" x14ac:dyDescent="0.2">
      <c r="AA3826" s="123">
        <v>950</v>
      </c>
    </row>
    <row r="3827" spans="27:27" ht="15" x14ac:dyDescent="0.2">
      <c r="AA3827" s="123">
        <v>950.25</v>
      </c>
    </row>
    <row r="3828" spans="27:27" ht="15" x14ac:dyDescent="0.2">
      <c r="AA3828" s="123">
        <v>950.5</v>
      </c>
    </row>
    <row r="3829" spans="27:27" ht="15" x14ac:dyDescent="0.2">
      <c r="AA3829" s="123">
        <v>950.75</v>
      </c>
    </row>
    <row r="3830" spans="27:27" ht="15" x14ac:dyDescent="0.2">
      <c r="AA3830" s="123">
        <v>951</v>
      </c>
    </row>
    <row r="3831" spans="27:27" ht="15" x14ac:dyDescent="0.2">
      <c r="AA3831" s="123">
        <v>951.25</v>
      </c>
    </row>
    <row r="3832" spans="27:27" ht="15" x14ac:dyDescent="0.2">
      <c r="AA3832" s="123">
        <v>951.5</v>
      </c>
    </row>
    <row r="3833" spans="27:27" ht="15" x14ac:dyDescent="0.2">
      <c r="AA3833" s="123">
        <v>951.75</v>
      </c>
    </row>
    <row r="3834" spans="27:27" ht="15" x14ac:dyDescent="0.2">
      <c r="AA3834" s="123">
        <v>952</v>
      </c>
    </row>
    <row r="3835" spans="27:27" ht="15" x14ac:dyDescent="0.2">
      <c r="AA3835" s="123">
        <v>952.25</v>
      </c>
    </row>
    <row r="3836" spans="27:27" ht="15" x14ac:dyDescent="0.2">
      <c r="AA3836" s="123">
        <v>952.5</v>
      </c>
    </row>
    <row r="3837" spans="27:27" ht="15" x14ac:dyDescent="0.2">
      <c r="AA3837" s="123">
        <v>952.75</v>
      </c>
    </row>
    <row r="3838" spans="27:27" ht="15" x14ac:dyDescent="0.2">
      <c r="AA3838" s="123">
        <v>953</v>
      </c>
    </row>
    <row r="3839" spans="27:27" ht="15" x14ac:dyDescent="0.2">
      <c r="AA3839" s="123">
        <v>953.25</v>
      </c>
    </row>
    <row r="3840" spans="27:27" ht="15" x14ac:dyDescent="0.2">
      <c r="AA3840" s="123">
        <v>953.5</v>
      </c>
    </row>
    <row r="3841" spans="27:27" ht="15" x14ac:dyDescent="0.2">
      <c r="AA3841" s="123">
        <v>953.75</v>
      </c>
    </row>
    <row r="3842" spans="27:27" ht="15" x14ac:dyDescent="0.2">
      <c r="AA3842" s="123">
        <v>954</v>
      </c>
    </row>
    <row r="3843" spans="27:27" ht="15" x14ac:dyDescent="0.2">
      <c r="AA3843" s="123">
        <v>954.25</v>
      </c>
    </row>
    <row r="3844" spans="27:27" ht="15" x14ac:dyDescent="0.2">
      <c r="AA3844" s="123">
        <v>954.5</v>
      </c>
    </row>
    <row r="3845" spans="27:27" ht="15" x14ac:dyDescent="0.2">
      <c r="AA3845" s="123">
        <v>954.75</v>
      </c>
    </row>
    <row r="3846" spans="27:27" ht="15" x14ac:dyDescent="0.2">
      <c r="AA3846" s="123">
        <v>955</v>
      </c>
    </row>
    <row r="3847" spans="27:27" ht="15" x14ac:dyDescent="0.2">
      <c r="AA3847" s="123">
        <v>955.25</v>
      </c>
    </row>
    <row r="3848" spans="27:27" ht="15" x14ac:dyDescent="0.2">
      <c r="AA3848" s="123">
        <v>955.5</v>
      </c>
    </row>
    <row r="3849" spans="27:27" ht="15" x14ac:dyDescent="0.2">
      <c r="AA3849" s="123">
        <v>955.75</v>
      </c>
    </row>
    <row r="3850" spans="27:27" ht="15" x14ac:dyDescent="0.2">
      <c r="AA3850" s="123">
        <v>956</v>
      </c>
    </row>
    <row r="3851" spans="27:27" ht="15" x14ac:dyDescent="0.2">
      <c r="AA3851" s="123">
        <v>956.25</v>
      </c>
    </row>
    <row r="3852" spans="27:27" ht="15" x14ac:dyDescent="0.2">
      <c r="AA3852" s="123">
        <v>956.5</v>
      </c>
    </row>
    <row r="3853" spans="27:27" ht="15" x14ac:dyDescent="0.2">
      <c r="AA3853" s="123">
        <v>956.75</v>
      </c>
    </row>
    <row r="3854" spans="27:27" ht="15" x14ac:dyDescent="0.2">
      <c r="AA3854" s="123">
        <v>957</v>
      </c>
    </row>
    <row r="3855" spans="27:27" ht="15" x14ac:dyDescent="0.2">
      <c r="AA3855" s="123">
        <v>957.25</v>
      </c>
    </row>
    <row r="3856" spans="27:27" ht="15" x14ac:dyDescent="0.2">
      <c r="AA3856" s="123">
        <v>957.5</v>
      </c>
    </row>
    <row r="3857" spans="27:27" ht="15" x14ac:dyDescent="0.2">
      <c r="AA3857" s="123">
        <v>957.75</v>
      </c>
    </row>
    <row r="3858" spans="27:27" ht="15" x14ac:dyDescent="0.2">
      <c r="AA3858" s="123">
        <v>958</v>
      </c>
    </row>
    <row r="3859" spans="27:27" ht="15" x14ac:dyDescent="0.2">
      <c r="AA3859" s="123">
        <v>958.25</v>
      </c>
    </row>
    <row r="3860" spans="27:27" ht="15" x14ac:dyDescent="0.2">
      <c r="AA3860" s="123">
        <v>958.5</v>
      </c>
    </row>
    <row r="3861" spans="27:27" ht="15" x14ac:dyDescent="0.2">
      <c r="AA3861" s="123">
        <v>958.75</v>
      </c>
    </row>
    <row r="3862" spans="27:27" ht="15" x14ac:dyDescent="0.2">
      <c r="AA3862" s="123">
        <v>959</v>
      </c>
    </row>
    <row r="3863" spans="27:27" ht="15" x14ac:dyDescent="0.2">
      <c r="AA3863" s="123">
        <v>959.25</v>
      </c>
    </row>
    <row r="3864" spans="27:27" ht="15" x14ac:dyDescent="0.2">
      <c r="AA3864" s="123">
        <v>959.5</v>
      </c>
    </row>
    <row r="3865" spans="27:27" ht="15" x14ac:dyDescent="0.2">
      <c r="AA3865" s="123">
        <v>959.75</v>
      </c>
    </row>
    <row r="3866" spans="27:27" ht="15" x14ac:dyDescent="0.2">
      <c r="AA3866" s="123">
        <v>960</v>
      </c>
    </row>
    <row r="3867" spans="27:27" ht="15" x14ac:dyDescent="0.2">
      <c r="AA3867" s="123">
        <v>960.25</v>
      </c>
    </row>
    <row r="3868" spans="27:27" ht="15" x14ac:dyDescent="0.2">
      <c r="AA3868" s="123">
        <v>960.5</v>
      </c>
    </row>
    <row r="3869" spans="27:27" ht="15" x14ac:dyDescent="0.2">
      <c r="AA3869" s="123">
        <v>960.75</v>
      </c>
    </row>
    <row r="3870" spans="27:27" ht="15" x14ac:dyDescent="0.2">
      <c r="AA3870" s="123">
        <v>961</v>
      </c>
    </row>
    <row r="3871" spans="27:27" ht="15" x14ac:dyDescent="0.2">
      <c r="AA3871" s="123">
        <v>961.25</v>
      </c>
    </row>
    <row r="3872" spans="27:27" ht="15" x14ac:dyDescent="0.2">
      <c r="AA3872" s="123">
        <v>961.5</v>
      </c>
    </row>
    <row r="3873" spans="27:27" ht="15" x14ac:dyDescent="0.2">
      <c r="AA3873" s="123">
        <v>961.75</v>
      </c>
    </row>
    <row r="3874" spans="27:27" ht="15" x14ac:dyDescent="0.2">
      <c r="AA3874" s="123">
        <v>962</v>
      </c>
    </row>
    <row r="3875" spans="27:27" ht="15" x14ac:dyDescent="0.2">
      <c r="AA3875" s="123">
        <v>962.25</v>
      </c>
    </row>
    <row r="3876" spans="27:27" ht="15" x14ac:dyDescent="0.2">
      <c r="AA3876" s="123">
        <v>962.5</v>
      </c>
    </row>
    <row r="3877" spans="27:27" ht="15" x14ac:dyDescent="0.2">
      <c r="AA3877" s="123">
        <v>962.75</v>
      </c>
    </row>
    <row r="3878" spans="27:27" ht="15" x14ac:dyDescent="0.2">
      <c r="AA3878" s="123">
        <v>963</v>
      </c>
    </row>
    <row r="3879" spans="27:27" ht="15" x14ac:dyDescent="0.2">
      <c r="AA3879" s="123">
        <v>963.25</v>
      </c>
    </row>
    <row r="3880" spans="27:27" ht="15" x14ac:dyDescent="0.2">
      <c r="AA3880" s="123">
        <v>963.5</v>
      </c>
    </row>
    <row r="3881" spans="27:27" ht="15" x14ac:dyDescent="0.2">
      <c r="AA3881" s="123">
        <v>963.75</v>
      </c>
    </row>
    <row r="3882" spans="27:27" ht="15" x14ac:dyDescent="0.2">
      <c r="AA3882" s="123">
        <v>964</v>
      </c>
    </row>
    <row r="3883" spans="27:27" ht="15" x14ac:dyDescent="0.2">
      <c r="AA3883" s="123">
        <v>964.25</v>
      </c>
    </row>
    <row r="3884" spans="27:27" ht="15" x14ac:dyDescent="0.2">
      <c r="AA3884" s="123">
        <v>964.5</v>
      </c>
    </row>
    <row r="3885" spans="27:27" ht="15" x14ac:dyDescent="0.2">
      <c r="AA3885" s="123">
        <v>964.75</v>
      </c>
    </row>
    <row r="3886" spans="27:27" ht="15" x14ac:dyDescent="0.2">
      <c r="AA3886" s="123">
        <v>965</v>
      </c>
    </row>
    <row r="3887" spans="27:27" ht="15" x14ac:dyDescent="0.2">
      <c r="AA3887" s="123">
        <v>965.25</v>
      </c>
    </row>
    <row r="3888" spans="27:27" ht="15" x14ac:dyDescent="0.2">
      <c r="AA3888" s="123">
        <v>965.5</v>
      </c>
    </row>
    <row r="3889" spans="27:27" ht="15" x14ac:dyDescent="0.2">
      <c r="AA3889" s="123">
        <v>965.75</v>
      </c>
    </row>
    <row r="3890" spans="27:27" ht="15" x14ac:dyDescent="0.2">
      <c r="AA3890" s="123">
        <v>966</v>
      </c>
    </row>
    <row r="3891" spans="27:27" ht="15" x14ac:dyDescent="0.2">
      <c r="AA3891" s="123">
        <v>966.25</v>
      </c>
    </row>
    <row r="3892" spans="27:27" ht="15" x14ac:dyDescent="0.2">
      <c r="AA3892" s="123">
        <v>966.5</v>
      </c>
    </row>
    <row r="3893" spans="27:27" ht="15" x14ac:dyDescent="0.2">
      <c r="AA3893" s="123">
        <v>966.75</v>
      </c>
    </row>
    <row r="3894" spans="27:27" ht="15" x14ac:dyDescent="0.2">
      <c r="AA3894" s="123">
        <v>967</v>
      </c>
    </row>
    <row r="3895" spans="27:27" ht="15" x14ac:dyDescent="0.2">
      <c r="AA3895" s="123">
        <v>967.25</v>
      </c>
    </row>
    <row r="3896" spans="27:27" ht="15" x14ac:dyDescent="0.2">
      <c r="AA3896" s="123">
        <v>967.5</v>
      </c>
    </row>
    <row r="3897" spans="27:27" ht="15" x14ac:dyDescent="0.2">
      <c r="AA3897" s="123">
        <v>967.75</v>
      </c>
    </row>
    <row r="3898" spans="27:27" ht="15" x14ac:dyDescent="0.2">
      <c r="AA3898" s="123">
        <v>968</v>
      </c>
    </row>
    <row r="3899" spans="27:27" ht="15" x14ac:dyDescent="0.2">
      <c r="AA3899" s="123">
        <v>968.25</v>
      </c>
    </row>
    <row r="3900" spans="27:27" ht="15" x14ac:dyDescent="0.2">
      <c r="AA3900" s="123">
        <v>968.5</v>
      </c>
    </row>
    <row r="3901" spans="27:27" ht="15" x14ac:dyDescent="0.2">
      <c r="AA3901" s="123">
        <v>968.75</v>
      </c>
    </row>
    <row r="3902" spans="27:27" ht="15" x14ac:dyDescent="0.2">
      <c r="AA3902" s="123">
        <v>969</v>
      </c>
    </row>
    <row r="3903" spans="27:27" ht="15" x14ac:dyDescent="0.2">
      <c r="AA3903" s="123">
        <v>969.25</v>
      </c>
    </row>
    <row r="3904" spans="27:27" ht="15" x14ac:dyDescent="0.2">
      <c r="AA3904" s="123">
        <v>969.5</v>
      </c>
    </row>
    <row r="3905" spans="27:27" ht="15" x14ac:dyDescent="0.2">
      <c r="AA3905" s="123">
        <v>969.75</v>
      </c>
    </row>
    <row r="3906" spans="27:27" ht="15" x14ac:dyDescent="0.2">
      <c r="AA3906" s="123">
        <v>970</v>
      </c>
    </row>
    <row r="3907" spans="27:27" ht="15" x14ac:dyDescent="0.2">
      <c r="AA3907" s="123">
        <v>970.25</v>
      </c>
    </row>
    <row r="3908" spans="27:27" ht="15" x14ac:dyDescent="0.2">
      <c r="AA3908" s="123">
        <v>970.5</v>
      </c>
    </row>
    <row r="3909" spans="27:27" ht="15" x14ac:dyDescent="0.2">
      <c r="AA3909" s="123">
        <v>970.75</v>
      </c>
    </row>
    <row r="3910" spans="27:27" ht="15" x14ac:dyDescent="0.2">
      <c r="AA3910" s="123">
        <v>971</v>
      </c>
    </row>
    <row r="3911" spans="27:27" ht="15" x14ac:dyDescent="0.2">
      <c r="AA3911" s="123">
        <v>971.25</v>
      </c>
    </row>
    <row r="3912" spans="27:27" ht="15" x14ac:dyDescent="0.2">
      <c r="AA3912" s="123">
        <v>971.5</v>
      </c>
    </row>
    <row r="3913" spans="27:27" ht="15" x14ac:dyDescent="0.2">
      <c r="AA3913" s="123">
        <v>971.75</v>
      </c>
    </row>
    <row r="3914" spans="27:27" ht="15" x14ac:dyDescent="0.2">
      <c r="AA3914" s="123">
        <v>972</v>
      </c>
    </row>
    <row r="3915" spans="27:27" ht="15" x14ac:dyDescent="0.2">
      <c r="AA3915" s="123">
        <v>972.25</v>
      </c>
    </row>
    <row r="3916" spans="27:27" ht="15" x14ac:dyDescent="0.2">
      <c r="AA3916" s="123">
        <v>972.5</v>
      </c>
    </row>
    <row r="3917" spans="27:27" ht="15" x14ac:dyDescent="0.2">
      <c r="AA3917" s="123">
        <v>972.75</v>
      </c>
    </row>
    <row r="3918" spans="27:27" ht="15" x14ac:dyDescent="0.2">
      <c r="AA3918" s="123">
        <v>973</v>
      </c>
    </row>
    <row r="3919" spans="27:27" ht="15" x14ac:dyDescent="0.2">
      <c r="AA3919" s="123">
        <v>973.25</v>
      </c>
    </row>
    <row r="3920" spans="27:27" ht="15" x14ac:dyDescent="0.2">
      <c r="AA3920" s="123">
        <v>973.5</v>
      </c>
    </row>
    <row r="3921" spans="27:27" ht="15" x14ac:dyDescent="0.2">
      <c r="AA3921" s="123">
        <v>973.75</v>
      </c>
    </row>
    <row r="3922" spans="27:27" ht="15" x14ac:dyDescent="0.2">
      <c r="AA3922" s="123">
        <v>974</v>
      </c>
    </row>
    <row r="3923" spans="27:27" ht="15" x14ac:dyDescent="0.2">
      <c r="AA3923" s="123">
        <v>974.25</v>
      </c>
    </row>
    <row r="3924" spans="27:27" ht="15" x14ac:dyDescent="0.2">
      <c r="AA3924" s="123">
        <v>974.5</v>
      </c>
    </row>
    <row r="3925" spans="27:27" ht="15" x14ac:dyDescent="0.2">
      <c r="AA3925" s="123">
        <v>974.75</v>
      </c>
    </row>
    <row r="3926" spans="27:27" ht="15" x14ac:dyDescent="0.2">
      <c r="AA3926" s="123">
        <v>975</v>
      </c>
    </row>
    <row r="3927" spans="27:27" ht="15" x14ac:dyDescent="0.2">
      <c r="AA3927" s="123">
        <v>975.25</v>
      </c>
    </row>
    <row r="3928" spans="27:27" ht="15" x14ac:dyDescent="0.2">
      <c r="AA3928" s="123">
        <v>975.5</v>
      </c>
    </row>
    <row r="3929" spans="27:27" ht="15" x14ac:dyDescent="0.2">
      <c r="AA3929" s="123">
        <v>975.75</v>
      </c>
    </row>
    <row r="3930" spans="27:27" ht="15" x14ac:dyDescent="0.2">
      <c r="AA3930" s="123">
        <v>976</v>
      </c>
    </row>
    <row r="3931" spans="27:27" ht="15" x14ac:dyDescent="0.2">
      <c r="AA3931" s="123">
        <v>976.25</v>
      </c>
    </row>
    <row r="3932" spans="27:27" ht="15" x14ac:dyDescent="0.2">
      <c r="AA3932" s="123">
        <v>976.5</v>
      </c>
    </row>
    <row r="3933" spans="27:27" ht="15" x14ac:dyDescent="0.2">
      <c r="AA3933" s="123">
        <v>976.75</v>
      </c>
    </row>
    <row r="3934" spans="27:27" ht="15" x14ac:dyDescent="0.2">
      <c r="AA3934" s="123">
        <v>977</v>
      </c>
    </row>
    <row r="3935" spans="27:27" ht="15" x14ac:dyDescent="0.2">
      <c r="AA3935" s="123">
        <v>977.25</v>
      </c>
    </row>
    <row r="3936" spans="27:27" ht="15" x14ac:dyDescent="0.2">
      <c r="AA3936" s="123">
        <v>977.5</v>
      </c>
    </row>
    <row r="3937" spans="27:27" ht="15" x14ac:dyDescent="0.2">
      <c r="AA3937" s="123">
        <v>977.75</v>
      </c>
    </row>
    <row r="3938" spans="27:27" ht="15" x14ac:dyDescent="0.2">
      <c r="AA3938" s="123">
        <v>978</v>
      </c>
    </row>
    <row r="3939" spans="27:27" ht="15" x14ac:dyDescent="0.2">
      <c r="AA3939" s="123">
        <v>978.25</v>
      </c>
    </row>
    <row r="3940" spans="27:27" ht="15" x14ac:dyDescent="0.2">
      <c r="AA3940" s="123">
        <v>978.5</v>
      </c>
    </row>
    <row r="3941" spans="27:27" ht="15" x14ac:dyDescent="0.2">
      <c r="AA3941" s="123">
        <v>978.75</v>
      </c>
    </row>
    <row r="3942" spans="27:27" ht="15" x14ac:dyDescent="0.2">
      <c r="AA3942" s="123">
        <v>979</v>
      </c>
    </row>
    <row r="3943" spans="27:27" ht="15" x14ac:dyDescent="0.2">
      <c r="AA3943" s="123">
        <v>979.25</v>
      </c>
    </row>
    <row r="3944" spans="27:27" ht="15" x14ac:dyDescent="0.2">
      <c r="AA3944" s="123">
        <v>979.5</v>
      </c>
    </row>
    <row r="3945" spans="27:27" ht="15" x14ac:dyDescent="0.2">
      <c r="AA3945" s="123">
        <v>979.75</v>
      </c>
    </row>
    <row r="3946" spans="27:27" ht="15" x14ac:dyDescent="0.2">
      <c r="AA3946" s="123">
        <v>980</v>
      </c>
    </row>
    <row r="3947" spans="27:27" ht="15" x14ac:dyDescent="0.2">
      <c r="AA3947" s="123">
        <v>980.25</v>
      </c>
    </row>
    <row r="3948" spans="27:27" ht="15" x14ac:dyDescent="0.2">
      <c r="AA3948" s="123">
        <v>980.5</v>
      </c>
    </row>
    <row r="3949" spans="27:27" ht="15" x14ac:dyDescent="0.2">
      <c r="AA3949" s="123">
        <v>980.75</v>
      </c>
    </row>
    <row r="3950" spans="27:27" ht="15" x14ac:dyDescent="0.2">
      <c r="AA3950" s="123">
        <v>981</v>
      </c>
    </row>
    <row r="3951" spans="27:27" ht="15" x14ac:dyDescent="0.2">
      <c r="AA3951" s="123">
        <v>981.25</v>
      </c>
    </row>
    <row r="3952" spans="27:27" ht="15" x14ac:dyDescent="0.2">
      <c r="AA3952" s="123">
        <v>981.5</v>
      </c>
    </row>
    <row r="3953" spans="27:27" ht="15" x14ac:dyDescent="0.2">
      <c r="AA3953" s="123">
        <v>981.75</v>
      </c>
    </row>
    <row r="3954" spans="27:27" ht="15" x14ac:dyDescent="0.2">
      <c r="AA3954" s="123">
        <v>982</v>
      </c>
    </row>
    <row r="3955" spans="27:27" ht="15" x14ac:dyDescent="0.2">
      <c r="AA3955" s="123">
        <v>982.25</v>
      </c>
    </row>
    <row r="3956" spans="27:27" ht="15" x14ac:dyDescent="0.2">
      <c r="AA3956" s="123">
        <v>982.5</v>
      </c>
    </row>
    <row r="3957" spans="27:27" ht="15" x14ac:dyDescent="0.2">
      <c r="AA3957" s="123">
        <v>982.75</v>
      </c>
    </row>
    <row r="3958" spans="27:27" ht="15" x14ac:dyDescent="0.2">
      <c r="AA3958" s="123">
        <v>983</v>
      </c>
    </row>
    <row r="3959" spans="27:27" ht="15" x14ac:dyDescent="0.2">
      <c r="AA3959" s="123">
        <v>983.25</v>
      </c>
    </row>
    <row r="3960" spans="27:27" ht="15" x14ac:dyDescent="0.2">
      <c r="AA3960" s="123">
        <v>983.5</v>
      </c>
    </row>
    <row r="3961" spans="27:27" ht="15" x14ac:dyDescent="0.2">
      <c r="AA3961" s="123">
        <v>983.75</v>
      </c>
    </row>
    <row r="3962" spans="27:27" ht="15" x14ac:dyDescent="0.2">
      <c r="AA3962" s="123">
        <v>984</v>
      </c>
    </row>
    <row r="3963" spans="27:27" ht="15" x14ac:dyDescent="0.2">
      <c r="AA3963" s="123">
        <v>984.25</v>
      </c>
    </row>
    <row r="3964" spans="27:27" ht="15" x14ac:dyDescent="0.2">
      <c r="AA3964" s="123">
        <v>984.5</v>
      </c>
    </row>
    <row r="3965" spans="27:27" ht="15" x14ac:dyDescent="0.2">
      <c r="AA3965" s="123">
        <v>984.75</v>
      </c>
    </row>
    <row r="3966" spans="27:27" ht="15" x14ac:dyDescent="0.2">
      <c r="AA3966" s="123">
        <v>985</v>
      </c>
    </row>
    <row r="3967" spans="27:27" ht="15" x14ac:dyDescent="0.2">
      <c r="AA3967" s="123">
        <v>985.25</v>
      </c>
    </row>
    <row r="3968" spans="27:27" ht="15" x14ac:dyDescent="0.2">
      <c r="AA3968" s="123">
        <v>985.5</v>
      </c>
    </row>
    <row r="3969" spans="27:27" ht="15" x14ac:dyDescent="0.2">
      <c r="AA3969" s="123">
        <v>985.75</v>
      </c>
    </row>
    <row r="3970" spans="27:27" ht="15" x14ac:dyDescent="0.2">
      <c r="AA3970" s="123">
        <v>986</v>
      </c>
    </row>
    <row r="3971" spans="27:27" ht="15" x14ac:dyDescent="0.2">
      <c r="AA3971" s="123">
        <v>986.25</v>
      </c>
    </row>
    <row r="3972" spans="27:27" ht="15" x14ac:dyDescent="0.2">
      <c r="AA3972" s="123">
        <v>986.5</v>
      </c>
    </row>
    <row r="3973" spans="27:27" ht="15" x14ac:dyDescent="0.2">
      <c r="AA3973" s="123">
        <v>986.75</v>
      </c>
    </row>
    <row r="3974" spans="27:27" ht="15" x14ac:dyDescent="0.2">
      <c r="AA3974" s="123">
        <v>987</v>
      </c>
    </row>
    <row r="3975" spans="27:27" ht="15" x14ac:dyDescent="0.2">
      <c r="AA3975" s="123">
        <v>987.25</v>
      </c>
    </row>
    <row r="3976" spans="27:27" ht="15" x14ac:dyDescent="0.2">
      <c r="AA3976" s="123">
        <v>987.5</v>
      </c>
    </row>
    <row r="3977" spans="27:27" ht="15" x14ac:dyDescent="0.2">
      <c r="AA3977" s="123">
        <v>987.75</v>
      </c>
    </row>
    <row r="3978" spans="27:27" ht="15" x14ac:dyDescent="0.2">
      <c r="AA3978" s="123">
        <v>988</v>
      </c>
    </row>
    <row r="3979" spans="27:27" ht="15" x14ac:dyDescent="0.2">
      <c r="AA3979" s="123">
        <v>988.25</v>
      </c>
    </row>
    <row r="3980" spans="27:27" ht="15" x14ac:dyDescent="0.2">
      <c r="AA3980" s="123">
        <v>988.5</v>
      </c>
    </row>
    <row r="3981" spans="27:27" ht="15" x14ac:dyDescent="0.2">
      <c r="AA3981" s="123">
        <v>988.75</v>
      </c>
    </row>
    <row r="3982" spans="27:27" ht="15" x14ac:dyDescent="0.2">
      <c r="AA3982" s="123">
        <v>989</v>
      </c>
    </row>
    <row r="3983" spans="27:27" ht="15" x14ac:dyDescent="0.2">
      <c r="AA3983" s="123">
        <v>989.25</v>
      </c>
    </row>
    <row r="3984" spans="27:27" ht="15" x14ac:dyDescent="0.2">
      <c r="AA3984" s="123">
        <v>989.5</v>
      </c>
    </row>
    <row r="3985" spans="27:27" ht="15" x14ac:dyDescent="0.2">
      <c r="AA3985" s="123">
        <v>989.75</v>
      </c>
    </row>
    <row r="3986" spans="27:27" ht="15" x14ac:dyDescent="0.2">
      <c r="AA3986" s="123">
        <v>990</v>
      </c>
    </row>
    <row r="3987" spans="27:27" ht="15" x14ac:dyDescent="0.2">
      <c r="AA3987" s="123">
        <v>990.25</v>
      </c>
    </row>
    <row r="3988" spans="27:27" ht="15" x14ac:dyDescent="0.2">
      <c r="AA3988" s="123">
        <v>990.5</v>
      </c>
    </row>
    <row r="3989" spans="27:27" ht="15" x14ac:dyDescent="0.2">
      <c r="AA3989" s="123">
        <v>990.75</v>
      </c>
    </row>
    <row r="3990" spans="27:27" ht="15" x14ac:dyDescent="0.2">
      <c r="AA3990" s="123">
        <v>991</v>
      </c>
    </row>
    <row r="3991" spans="27:27" ht="15" x14ac:dyDescent="0.2">
      <c r="AA3991" s="123">
        <v>991.25</v>
      </c>
    </row>
    <row r="3992" spans="27:27" ht="15" x14ac:dyDescent="0.2">
      <c r="AA3992" s="123">
        <v>991.5</v>
      </c>
    </row>
    <row r="3993" spans="27:27" ht="15" x14ac:dyDescent="0.2">
      <c r="AA3993" s="123">
        <v>991.75</v>
      </c>
    </row>
    <row r="3994" spans="27:27" ht="15" x14ac:dyDescent="0.2">
      <c r="AA3994" s="123">
        <v>992</v>
      </c>
    </row>
    <row r="3995" spans="27:27" ht="15" x14ac:dyDescent="0.2">
      <c r="AA3995" s="123">
        <v>992.25</v>
      </c>
    </row>
    <row r="3996" spans="27:27" ht="15" x14ac:dyDescent="0.2">
      <c r="AA3996" s="123">
        <v>992.5</v>
      </c>
    </row>
    <row r="3997" spans="27:27" ht="15" x14ac:dyDescent="0.2">
      <c r="AA3997" s="123">
        <v>992.75</v>
      </c>
    </row>
    <row r="3998" spans="27:27" ht="15" x14ac:dyDescent="0.2">
      <c r="AA3998" s="123">
        <v>993</v>
      </c>
    </row>
    <row r="3999" spans="27:27" ht="15" x14ac:dyDescent="0.2">
      <c r="AA3999" s="123">
        <v>993.25</v>
      </c>
    </row>
    <row r="4000" spans="27:27" ht="15" x14ac:dyDescent="0.2">
      <c r="AA4000" s="123">
        <v>993.5</v>
      </c>
    </row>
    <row r="4001" spans="27:27" ht="15" x14ac:dyDescent="0.2">
      <c r="AA4001" s="123">
        <v>993.75</v>
      </c>
    </row>
    <row r="4002" spans="27:27" ht="15" x14ac:dyDescent="0.2">
      <c r="AA4002" s="123">
        <v>994</v>
      </c>
    </row>
    <row r="4003" spans="27:27" ht="15" x14ac:dyDescent="0.2">
      <c r="AA4003" s="123">
        <v>994.25</v>
      </c>
    </row>
    <row r="4004" spans="27:27" ht="15" x14ac:dyDescent="0.2">
      <c r="AA4004" s="123">
        <v>994.5</v>
      </c>
    </row>
    <row r="4005" spans="27:27" ht="15" x14ac:dyDescent="0.2">
      <c r="AA4005" s="123">
        <v>994.75</v>
      </c>
    </row>
    <row r="4006" spans="27:27" ht="15" x14ac:dyDescent="0.2">
      <c r="AA4006" s="123">
        <v>995</v>
      </c>
    </row>
    <row r="4007" spans="27:27" ht="15" x14ac:dyDescent="0.2">
      <c r="AA4007" s="123">
        <v>995.25</v>
      </c>
    </row>
    <row r="4008" spans="27:27" ht="15" x14ac:dyDescent="0.2">
      <c r="AA4008" s="123">
        <v>995.5</v>
      </c>
    </row>
    <row r="4009" spans="27:27" ht="15" x14ac:dyDescent="0.2">
      <c r="AA4009" s="123">
        <v>995.75</v>
      </c>
    </row>
    <row r="4010" spans="27:27" ht="15" x14ac:dyDescent="0.2">
      <c r="AA4010" s="123">
        <v>996</v>
      </c>
    </row>
    <row r="4011" spans="27:27" ht="15" x14ac:dyDescent="0.2">
      <c r="AA4011" s="123">
        <v>996.25</v>
      </c>
    </row>
    <row r="4012" spans="27:27" ht="15" x14ac:dyDescent="0.2">
      <c r="AA4012" s="123">
        <v>996.5</v>
      </c>
    </row>
    <row r="4013" spans="27:27" ht="15" x14ac:dyDescent="0.2">
      <c r="AA4013" s="123">
        <v>996.75</v>
      </c>
    </row>
    <row r="4014" spans="27:27" ht="15" x14ac:dyDescent="0.2">
      <c r="AA4014" s="123">
        <v>997</v>
      </c>
    </row>
    <row r="4015" spans="27:27" ht="15" x14ac:dyDescent="0.2">
      <c r="AA4015" s="123">
        <v>997.25</v>
      </c>
    </row>
    <row r="4016" spans="27:27" ht="15" x14ac:dyDescent="0.2">
      <c r="AA4016" s="123">
        <v>997.5</v>
      </c>
    </row>
    <row r="4017" spans="27:27" ht="15" x14ac:dyDescent="0.2">
      <c r="AA4017" s="123">
        <v>997.75</v>
      </c>
    </row>
    <row r="4018" spans="27:27" ht="15" x14ac:dyDescent="0.2">
      <c r="AA4018" s="123">
        <v>998</v>
      </c>
    </row>
    <row r="4019" spans="27:27" ht="15" x14ac:dyDescent="0.2">
      <c r="AA4019" s="123">
        <v>998.25</v>
      </c>
    </row>
    <row r="4020" spans="27:27" ht="15" x14ac:dyDescent="0.2">
      <c r="AA4020" s="123">
        <v>998.5</v>
      </c>
    </row>
    <row r="4021" spans="27:27" ht="15" x14ac:dyDescent="0.2">
      <c r="AA4021" s="123">
        <v>998.75</v>
      </c>
    </row>
    <row r="4022" spans="27:27" ht="15" x14ac:dyDescent="0.2">
      <c r="AA4022" s="123">
        <v>999</v>
      </c>
    </row>
    <row r="4023" spans="27:27" ht="15" x14ac:dyDescent="0.2">
      <c r="AA4023" s="123">
        <v>999.25</v>
      </c>
    </row>
    <row r="4024" spans="27:27" ht="15" x14ac:dyDescent="0.2">
      <c r="AA4024" s="123">
        <v>999.5</v>
      </c>
    </row>
    <row r="4025" spans="27:27" ht="15" x14ac:dyDescent="0.2">
      <c r="AA4025" s="123">
        <v>999.75</v>
      </c>
    </row>
    <row r="4026" spans="27:27" ht="15" x14ac:dyDescent="0.2">
      <c r="AA4026" s="123">
        <v>1000</v>
      </c>
    </row>
    <row r="4027" spans="27:27" ht="15" x14ac:dyDescent="0.2">
      <c r="AA4027" s="123">
        <v>1000.25</v>
      </c>
    </row>
    <row r="4028" spans="27:27" ht="15" x14ac:dyDescent="0.2">
      <c r="AA4028" s="123">
        <v>1000.5</v>
      </c>
    </row>
    <row r="4029" spans="27:27" ht="15" x14ac:dyDescent="0.2">
      <c r="AA4029" s="123">
        <v>1000.75</v>
      </c>
    </row>
    <row r="4030" spans="27:27" ht="15" x14ac:dyDescent="0.2">
      <c r="AA4030" s="123">
        <v>1001</v>
      </c>
    </row>
    <row r="4031" spans="27:27" ht="15" x14ac:dyDescent="0.2">
      <c r="AA4031" s="123">
        <v>1001.25</v>
      </c>
    </row>
    <row r="4032" spans="27:27" ht="15" x14ac:dyDescent="0.2">
      <c r="AA4032" s="123">
        <v>1001.5</v>
      </c>
    </row>
    <row r="4033" spans="27:27" ht="15" x14ac:dyDescent="0.2">
      <c r="AA4033" s="123">
        <v>1001.75</v>
      </c>
    </row>
    <row r="4034" spans="27:27" ht="15" x14ac:dyDescent="0.2">
      <c r="AA4034" s="123">
        <v>1002</v>
      </c>
    </row>
    <row r="4035" spans="27:27" ht="15" x14ac:dyDescent="0.2">
      <c r="AA4035" s="123">
        <v>1002.25</v>
      </c>
    </row>
    <row r="4036" spans="27:27" ht="15" x14ac:dyDescent="0.2">
      <c r="AA4036" s="123">
        <v>1002.5</v>
      </c>
    </row>
    <row r="4037" spans="27:27" ht="15" x14ac:dyDescent="0.2">
      <c r="AA4037" s="123">
        <v>1002.75</v>
      </c>
    </row>
    <row r="4038" spans="27:27" ht="15" x14ac:dyDescent="0.2">
      <c r="AA4038" s="123">
        <v>1003</v>
      </c>
    </row>
    <row r="4039" spans="27:27" ht="15" x14ac:dyDescent="0.2">
      <c r="AA4039" s="123">
        <v>1003.25</v>
      </c>
    </row>
    <row r="4040" spans="27:27" ht="15" x14ac:dyDescent="0.2">
      <c r="AA4040" s="123">
        <v>1003.5</v>
      </c>
    </row>
    <row r="4041" spans="27:27" ht="15" x14ac:dyDescent="0.2">
      <c r="AA4041" s="123">
        <v>1003.75</v>
      </c>
    </row>
    <row r="4042" spans="27:27" ht="15" x14ac:dyDescent="0.2">
      <c r="AA4042" s="123">
        <v>1004</v>
      </c>
    </row>
    <row r="4043" spans="27:27" ht="15" x14ac:dyDescent="0.2">
      <c r="AA4043" s="123">
        <v>1004.25</v>
      </c>
    </row>
    <row r="4044" spans="27:27" ht="15" x14ac:dyDescent="0.2">
      <c r="AA4044" s="123">
        <v>1004.5</v>
      </c>
    </row>
    <row r="4045" spans="27:27" ht="15" x14ac:dyDescent="0.2">
      <c r="AA4045" s="123">
        <v>1004.75</v>
      </c>
    </row>
    <row r="4046" spans="27:27" ht="15" x14ac:dyDescent="0.2">
      <c r="AA4046" s="123">
        <v>1005</v>
      </c>
    </row>
    <row r="4047" spans="27:27" ht="15" x14ac:dyDescent="0.2">
      <c r="AA4047" s="123">
        <v>1005.25</v>
      </c>
    </row>
    <row r="4048" spans="27:27" ht="15" x14ac:dyDescent="0.2">
      <c r="AA4048" s="123">
        <v>1005.5</v>
      </c>
    </row>
    <row r="4049" spans="27:27" ht="15" x14ac:dyDescent="0.2">
      <c r="AA4049" s="123">
        <v>1005.75</v>
      </c>
    </row>
    <row r="4050" spans="27:27" ht="15" x14ac:dyDescent="0.2">
      <c r="AA4050" s="123">
        <v>1006</v>
      </c>
    </row>
    <row r="4051" spans="27:27" ht="15" x14ac:dyDescent="0.2">
      <c r="AA4051" s="123">
        <v>1006.25</v>
      </c>
    </row>
    <row r="4052" spans="27:27" ht="15" x14ac:dyDescent="0.2">
      <c r="AA4052" s="123">
        <v>1006.5</v>
      </c>
    </row>
    <row r="4053" spans="27:27" ht="15" x14ac:dyDescent="0.2">
      <c r="AA4053" s="123">
        <v>1006.75</v>
      </c>
    </row>
    <row r="4054" spans="27:27" ht="15" x14ac:dyDescent="0.2">
      <c r="AA4054" s="123">
        <v>1007</v>
      </c>
    </row>
    <row r="4055" spans="27:27" ht="15" x14ac:dyDescent="0.2">
      <c r="AA4055" s="123">
        <v>1007.25</v>
      </c>
    </row>
    <row r="4056" spans="27:27" ht="15" x14ac:dyDescent="0.2">
      <c r="AA4056" s="123">
        <v>1007.5</v>
      </c>
    </row>
    <row r="4057" spans="27:27" ht="15" x14ac:dyDescent="0.2">
      <c r="AA4057" s="123">
        <v>1007.75</v>
      </c>
    </row>
    <row r="4058" spans="27:27" ht="15" x14ac:dyDescent="0.2">
      <c r="AA4058" s="123">
        <v>1008</v>
      </c>
    </row>
    <row r="4059" spans="27:27" ht="15" x14ac:dyDescent="0.2">
      <c r="AA4059" s="123">
        <v>1008.25</v>
      </c>
    </row>
    <row r="4060" spans="27:27" ht="15" x14ac:dyDescent="0.2">
      <c r="AA4060" s="123">
        <v>1008.5</v>
      </c>
    </row>
    <row r="4061" spans="27:27" ht="15" x14ac:dyDescent="0.2">
      <c r="AA4061" s="123">
        <v>1008.75</v>
      </c>
    </row>
    <row r="4062" spans="27:27" ht="15" x14ac:dyDescent="0.2">
      <c r="AA4062" s="123">
        <v>1009</v>
      </c>
    </row>
    <row r="4063" spans="27:27" ht="15" x14ac:dyDescent="0.2">
      <c r="AA4063" s="123">
        <v>1009.25</v>
      </c>
    </row>
    <row r="4064" spans="27:27" ht="15" x14ac:dyDescent="0.2">
      <c r="AA4064" s="123">
        <v>1009.5</v>
      </c>
    </row>
    <row r="4065" spans="27:27" ht="15" x14ac:dyDescent="0.2">
      <c r="AA4065" s="123">
        <v>1009.75</v>
      </c>
    </row>
    <row r="4066" spans="27:27" ht="15" x14ac:dyDescent="0.2">
      <c r="AA4066" s="123">
        <v>1010</v>
      </c>
    </row>
    <row r="4067" spans="27:27" ht="15" x14ac:dyDescent="0.2">
      <c r="AA4067" s="123">
        <v>1010.25</v>
      </c>
    </row>
    <row r="4068" spans="27:27" ht="15" x14ac:dyDescent="0.2">
      <c r="AA4068" s="123">
        <v>1010.5</v>
      </c>
    </row>
    <row r="4069" spans="27:27" ht="15" x14ac:dyDescent="0.2">
      <c r="AA4069" s="123">
        <v>1010.75</v>
      </c>
    </row>
    <row r="4070" spans="27:27" ht="15" x14ac:dyDescent="0.2">
      <c r="AA4070" s="123">
        <v>1011</v>
      </c>
    </row>
    <row r="4071" spans="27:27" ht="15" x14ac:dyDescent="0.2">
      <c r="AA4071" s="123">
        <v>1011.25</v>
      </c>
    </row>
    <row r="4072" spans="27:27" ht="15" x14ac:dyDescent="0.2">
      <c r="AA4072" s="123">
        <v>1011.5</v>
      </c>
    </row>
    <row r="4073" spans="27:27" ht="15" x14ac:dyDescent="0.2">
      <c r="AA4073" s="123">
        <v>1011.75</v>
      </c>
    </row>
    <row r="4074" spans="27:27" ht="15" x14ac:dyDescent="0.2">
      <c r="AA4074" s="123">
        <v>1012</v>
      </c>
    </row>
    <row r="4075" spans="27:27" ht="15" x14ac:dyDescent="0.2">
      <c r="AA4075" s="123">
        <v>1012.25</v>
      </c>
    </row>
    <row r="4076" spans="27:27" ht="15" x14ac:dyDescent="0.2">
      <c r="AA4076" s="123">
        <v>1012.5</v>
      </c>
    </row>
    <row r="4077" spans="27:27" ht="15" x14ac:dyDescent="0.2">
      <c r="AA4077" s="123">
        <v>1012.75</v>
      </c>
    </row>
    <row r="4078" spans="27:27" ht="15" x14ac:dyDescent="0.2">
      <c r="AA4078" s="123">
        <v>1013</v>
      </c>
    </row>
    <row r="4079" spans="27:27" ht="15" x14ac:dyDescent="0.2">
      <c r="AA4079" s="123">
        <v>1013.25</v>
      </c>
    </row>
    <row r="4080" spans="27:27" ht="15" x14ac:dyDescent="0.2">
      <c r="AA4080" s="123">
        <v>1013.5</v>
      </c>
    </row>
    <row r="4081" spans="27:27" ht="15" x14ac:dyDescent="0.2">
      <c r="AA4081" s="123">
        <v>1013.75</v>
      </c>
    </row>
    <row r="4082" spans="27:27" ht="15" x14ac:dyDescent="0.2">
      <c r="AA4082" s="123">
        <v>1014</v>
      </c>
    </row>
    <row r="4083" spans="27:27" ht="15" x14ac:dyDescent="0.2">
      <c r="AA4083" s="123">
        <v>1014.25</v>
      </c>
    </row>
    <row r="4084" spans="27:27" ht="15" x14ac:dyDescent="0.2">
      <c r="AA4084" s="123">
        <v>1014.5</v>
      </c>
    </row>
    <row r="4085" spans="27:27" ht="15" x14ac:dyDescent="0.2">
      <c r="AA4085" s="123">
        <v>1014.75</v>
      </c>
    </row>
    <row r="4086" spans="27:27" ht="15" x14ac:dyDescent="0.2">
      <c r="AA4086" s="123">
        <v>1015</v>
      </c>
    </row>
    <row r="4087" spans="27:27" ht="15" x14ac:dyDescent="0.2">
      <c r="AA4087" s="123">
        <v>1015.25</v>
      </c>
    </row>
    <row r="4088" spans="27:27" ht="15" x14ac:dyDescent="0.2">
      <c r="AA4088" s="123">
        <v>1015.5</v>
      </c>
    </row>
    <row r="4089" spans="27:27" ht="15" x14ac:dyDescent="0.2">
      <c r="AA4089" s="123">
        <v>1015.75</v>
      </c>
    </row>
    <row r="4090" spans="27:27" ht="15" x14ac:dyDescent="0.2">
      <c r="AA4090" s="123">
        <v>1016</v>
      </c>
    </row>
    <row r="4091" spans="27:27" ht="15" x14ac:dyDescent="0.2">
      <c r="AA4091" s="123">
        <v>1016.25</v>
      </c>
    </row>
    <row r="4092" spans="27:27" ht="15" x14ac:dyDescent="0.2">
      <c r="AA4092" s="123">
        <v>1016.5</v>
      </c>
    </row>
    <row r="4093" spans="27:27" ht="15" x14ac:dyDescent="0.2">
      <c r="AA4093" s="123">
        <v>1016.75</v>
      </c>
    </row>
    <row r="4094" spans="27:27" ht="15" x14ac:dyDescent="0.2">
      <c r="AA4094" s="123">
        <v>1017</v>
      </c>
    </row>
    <row r="4095" spans="27:27" ht="15" x14ac:dyDescent="0.2">
      <c r="AA4095" s="123">
        <v>1017.25</v>
      </c>
    </row>
    <row r="4096" spans="27:27" ht="15" x14ac:dyDescent="0.2">
      <c r="AA4096" s="123">
        <v>1017.5</v>
      </c>
    </row>
    <row r="4097" spans="27:27" ht="15" x14ac:dyDescent="0.2">
      <c r="AA4097" s="123">
        <v>1017.75</v>
      </c>
    </row>
    <row r="4098" spans="27:27" ht="15" x14ac:dyDescent="0.2">
      <c r="AA4098" s="123">
        <v>1018</v>
      </c>
    </row>
    <row r="4099" spans="27:27" ht="15" x14ac:dyDescent="0.2">
      <c r="AA4099" s="123">
        <v>1018.25</v>
      </c>
    </row>
    <row r="4100" spans="27:27" ht="15" x14ac:dyDescent="0.2">
      <c r="AA4100" s="123">
        <v>1018.5</v>
      </c>
    </row>
    <row r="4101" spans="27:27" ht="15" x14ac:dyDescent="0.2">
      <c r="AA4101" s="123">
        <v>1018.75</v>
      </c>
    </row>
    <row r="4102" spans="27:27" ht="15" x14ac:dyDescent="0.2">
      <c r="AA4102" s="123">
        <v>1019</v>
      </c>
    </row>
    <row r="4103" spans="27:27" ht="15" x14ac:dyDescent="0.2">
      <c r="AA4103" s="123">
        <v>1019.25</v>
      </c>
    </row>
    <row r="4104" spans="27:27" ht="15" x14ac:dyDescent="0.2">
      <c r="AA4104" s="123">
        <v>1019.5</v>
      </c>
    </row>
    <row r="4105" spans="27:27" ht="15" x14ac:dyDescent="0.2">
      <c r="AA4105" s="123">
        <v>1019.75</v>
      </c>
    </row>
    <row r="4106" spans="27:27" ht="15" x14ac:dyDescent="0.2">
      <c r="AA4106" s="123">
        <v>1020</v>
      </c>
    </row>
    <row r="4107" spans="27:27" ht="15" x14ac:dyDescent="0.2">
      <c r="AA4107" s="123">
        <v>1020.25</v>
      </c>
    </row>
    <row r="4108" spans="27:27" ht="15" x14ac:dyDescent="0.2">
      <c r="AA4108" s="123">
        <v>1020.5</v>
      </c>
    </row>
    <row r="4109" spans="27:27" ht="15" x14ac:dyDescent="0.2">
      <c r="AA4109" s="123">
        <v>1020.75</v>
      </c>
    </row>
    <row r="4110" spans="27:27" ht="15" x14ac:dyDescent="0.2">
      <c r="AA4110" s="123">
        <v>1021</v>
      </c>
    </row>
    <row r="4111" spans="27:27" ht="15" x14ac:dyDescent="0.2">
      <c r="AA4111" s="123">
        <v>1021.25</v>
      </c>
    </row>
    <row r="4112" spans="27:27" ht="15" x14ac:dyDescent="0.2">
      <c r="AA4112" s="123">
        <v>1021.5</v>
      </c>
    </row>
    <row r="4113" spans="27:27" ht="15" x14ac:dyDescent="0.2">
      <c r="AA4113" s="123">
        <v>1021.75</v>
      </c>
    </row>
    <row r="4114" spans="27:27" ht="15" x14ac:dyDescent="0.2">
      <c r="AA4114" s="123">
        <v>1022</v>
      </c>
    </row>
    <row r="4115" spans="27:27" ht="15" x14ac:dyDescent="0.2">
      <c r="AA4115" s="123">
        <v>1022.25</v>
      </c>
    </row>
    <row r="4116" spans="27:27" ht="15" x14ac:dyDescent="0.2">
      <c r="AA4116" s="123">
        <v>1022.5</v>
      </c>
    </row>
    <row r="4117" spans="27:27" ht="15" x14ac:dyDescent="0.2">
      <c r="AA4117" s="123">
        <v>1022.75</v>
      </c>
    </row>
    <row r="4118" spans="27:27" ht="15" x14ac:dyDescent="0.2">
      <c r="AA4118" s="123">
        <v>1023</v>
      </c>
    </row>
    <row r="4119" spans="27:27" ht="15" x14ac:dyDescent="0.2">
      <c r="AA4119" s="123">
        <v>1023.25</v>
      </c>
    </row>
    <row r="4120" spans="27:27" ht="15" x14ac:dyDescent="0.2">
      <c r="AA4120" s="123">
        <v>1023.5</v>
      </c>
    </row>
    <row r="4121" spans="27:27" ht="15" x14ac:dyDescent="0.2">
      <c r="AA4121" s="123">
        <v>1023.75</v>
      </c>
    </row>
    <row r="4122" spans="27:27" ht="15" x14ac:dyDescent="0.2">
      <c r="AA4122" s="123">
        <v>1024</v>
      </c>
    </row>
    <row r="4123" spans="27:27" ht="15" x14ac:dyDescent="0.2">
      <c r="AA4123" s="123">
        <v>1024.25</v>
      </c>
    </row>
    <row r="4124" spans="27:27" ht="15" x14ac:dyDescent="0.2">
      <c r="AA4124" s="123">
        <v>1024.5</v>
      </c>
    </row>
    <row r="4125" spans="27:27" ht="15" x14ac:dyDescent="0.2">
      <c r="AA4125" s="123">
        <v>1024.75</v>
      </c>
    </row>
    <row r="4126" spans="27:27" ht="15" x14ac:dyDescent="0.2">
      <c r="AA4126" s="123">
        <v>1025</v>
      </c>
    </row>
    <row r="4127" spans="27:27" ht="15" x14ac:dyDescent="0.2">
      <c r="AA4127" s="123">
        <v>1025.25</v>
      </c>
    </row>
    <row r="4128" spans="27:27" ht="15" x14ac:dyDescent="0.2">
      <c r="AA4128" s="123">
        <v>1025.5</v>
      </c>
    </row>
    <row r="4129" spans="27:27" ht="15" x14ac:dyDescent="0.2">
      <c r="AA4129" s="123">
        <v>1025.75</v>
      </c>
    </row>
    <row r="4130" spans="27:27" ht="15" x14ac:dyDescent="0.2">
      <c r="AA4130" s="123">
        <v>1026</v>
      </c>
    </row>
    <row r="4131" spans="27:27" ht="15" x14ac:dyDescent="0.2">
      <c r="AA4131" s="123">
        <v>1026.25</v>
      </c>
    </row>
    <row r="4132" spans="27:27" ht="15" x14ac:dyDescent="0.2">
      <c r="AA4132" s="123">
        <v>1026.5</v>
      </c>
    </row>
    <row r="4133" spans="27:27" ht="15" x14ac:dyDescent="0.2">
      <c r="AA4133" s="123">
        <v>1026.75</v>
      </c>
    </row>
    <row r="4134" spans="27:27" ht="15" x14ac:dyDescent="0.2">
      <c r="AA4134" s="123">
        <v>1027</v>
      </c>
    </row>
    <row r="4135" spans="27:27" ht="15" x14ac:dyDescent="0.2">
      <c r="AA4135" s="123">
        <v>1027.25</v>
      </c>
    </row>
    <row r="4136" spans="27:27" ht="15" x14ac:dyDescent="0.2">
      <c r="AA4136" s="123">
        <v>1027.5</v>
      </c>
    </row>
    <row r="4137" spans="27:27" ht="15" x14ac:dyDescent="0.2">
      <c r="AA4137" s="123">
        <v>1027.75</v>
      </c>
    </row>
    <row r="4138" spans="27:27" ht="15" x14ac:dyDescent="0.2">
      <c r="AA4138" s="123">
        <v>1028</v>
      </c>
    </row>
    <row r="4139" spans="27:27" ht="15" x14ac:dyDescent="0.2">
      <c r="AA4139" s="123">
        <v>1028.25</v>
      </c>
    </row>
    <row r="4140" spans="27:27" ht="15" x14ac:dyDescent="0.2">
      <c r="AA4140" s="123">
        <v>1028.5</v>
      </c>
    </row>
    <row r="4141" spans="27:27" ht="15" x14ac:dyDescent="0.2">
      <c r="AA4141" s="123">
        <v>1028.75</v>
      </c>
    </row>
    <row r="4142" spans="27:27" ht="15" x14ac:dyDescent="0.2">
      <c r="AA4142" s="123">
        <v>1029</v>
      </c>
    </row>
    <row r="4143" spans="27:27" ht="15" x14ac:dyDescent="0.2">
      <c r="AA4143" s="123">
        <v>1029.25</v>
      </c>
    </row>
    <row r="4144" spans="27:27" ht="15" x14ac:dyDescent="0.2">
      <c r="AA4144" s="123">
        <v>1029.5</v>
      </c>
    </row>
    <row r="4145" spans="27:27" ht="15" x14ac:dyDescent="0.2">
      <c r="AA4145" s="123">
        <v>1029.75</v>
      </c>
    </row>
    <row r="4146" spans="27:27" ht="15" x14ac:dyDescent="0.2">
      <c r="AA4146" s="123">
        <v>1030</v>
      </c>
    </row>
    <row r="4147" spans="27:27" ht="15" x14ac:dyDescent="0.2">
      <c r="AA4147" s="123">
        <v>1030.25</v>
      </c>
    </row>
    <row r="4148" spans="27:27" ht="15" x14ac:dyDescent="0.2">
      <c r="AA4148" s="123">
        <v>1030.5</v>
      </c>
    </row>
    <row r="4149" spans="27:27" ht="15" x14ac:dyDescent="0.2">
      <c r="AA4149" s="123">
        <v>1030.75</v>
      </c>
    </row>
    <row r="4150" spans="27:27" ht="15" x14ac:dyDescent="0.2">
      <c r="AA4150" s="123">
        <v>1031</v>
      </c>
    </row>
    <row r="4151" spans="27:27" ht="15" x14ac:dyDescent="0.2">
      <c r="AA4151" s="123">
        <v>1031.25</v>
      </c>
    </row>
    <row r="4152" spans="27:27" ht="15" x14ac:dyDescent="0.2">
      <c r="AA4152" s="123">
        <v>1031.5</v>
      </c>
    </row>
    <row r="4153" spans="27:27" ht="15" x14ac:dyDescent="0.2">
      <c r="AA4153" s="123">
        <v>1031.75</v>
      </c>
    </row>
    <row r="4154" spans="27:27" ht="15" x14ac:dyDescent="0.2">
      <c r="AA4154" s="123">
        <v>1032</v>
      </c>
    </row>
    <row r="4155" spans="27:27" ht="15" x14ac:dyDescent="0.2">
      <c r="AA4155" s="123">
        <v>1032.25</v>
      </c>
    </row>
    <row r="4156" spans="27:27" ht="15" x14ac:dyDescent="0.2">
      <c r="AA4156" s="123">
        <v>1032.5</v>
      </c>
    </row>
    <row r="4157" spans="27:27" ht="15" x14ac:dyDescent="0.2">
      <c r="AA4157" s="123">
        <v>1032.75</v>
      </c>
    </row>
    <row r="4158" spans="27:27" ht="15" x14ac:dyDescent="0.2">
      <c r="AA4158" s="123">
        <v>1033</v>
      </c>
    </row>
    <row r="4159" spans="27:27" ht="15" x14ac:dyDescent="0.2">
      <c r="AA4159" s="123">
        <v>1033.25</v>
      </c>
    </row>
    <row r="4160" spans="27:27" ht="15" x14ac:dyDescent="0.2">
      <c r="AA4160" s="123">
        <v>1033.5</v>
      </c>
    </row>
    <row r="4161" spans="27:27" ht="15" x14ac:dyDescent="0.2">
      <c r="AA4161" s="123">
        <v>1033.75</v>
      </c>
    </row>
    <row r="4162" spans="27:27" ht="15" x14ac:dyDescent="0.2">
      <c r="AA4162" s="123">
        <v>1034</v>
      </c>
    </row>
    <row r="4163" spans="27:27" ht="15" x14ac:dyDescent="0.2">
      <c r="AA4163" s="123">
        <v>1034.25</v>
      </c>
    </row>
    <row r="4164" spans="27:27" ht="15" x14ac:dyDescent="0.2">
      <c r="AA4164" s="123">
        <v>1034.5</v>
      </c>
    </row>
    <row r="4165" spans="27:27" ht="15" x14ac:dyDescent="0.2">
      <c r="AA4165" s="123">
        <v>1034.75</v>
      </c>
    </row>
    <row r="4166" spans="27:27" ht="15" x14ac:dyDescent="0.2">
      <c r="AA4166" s="123">
        <v>1035</v>
      </c>
    </row>
    <row r="4167" spans="27:27" ht="15" x14ac:dyDescent="0.2">
      <c r="AA4167" s="123">
        <v>1035.25</v>
      </c>
    </row>
    <row r="4168" spans="27:27" ht="15" x14ac:dyDescent="0.2">
      <c r="AA4168" s="123">
        <v>1035.5</v>
      </c>
    </row>
    <row r="4169" spans="27:27" ht="15" x14ac:dyDescent="0.2">
      <c r="AA4169" s="123">
        <v>1035.75</v>
      </c>
    </row>
    <row r="4170" spans="27:27" ht="15" x14ac:dyDescent="0.2">
      <c r="AA4170" s="123">
        <v>1036</v>
      </c>
    </row>
    <row r="4171" spans="27:27" ht="15" x14ac:dyDescent="0.2">
      <c r="AA4171" s="123">
        <v>1036.25</v>
      </c>
    </row>
    <row r="4172" spans="27:27" ht="15" x14ac:dyDescent="0.2">
      <c r="AA4172" s="123">
        <v>1036.5</v>
      </c>
    </row>
    <row r="4173" spans="27:27" ht="15" x14ac:dyDescent="0.2">
      <c r="AA4173" s="123">
        <v>1036.75</v>
      </c>
    </row>
    <row r="4174" spans="27:27" ht="15" x14ac:dyDescent="0.2">
      <c r="AA4174" s="123">
        <v>1037</v>
      </c>
    </row>
    <row r="4175" spans="27:27" ht="15" x14ac:dyDescent="0.2">
      <c r="AA4175" s="123">
        <v>1037.25</v>
      </c>
    </row>
    <row r="4176" spans="27:27" ht="15" x14ac:dyDescent="0.2">
      <c r="AA4176" s="123">
        <v>1037.5</v>
      </c>
    </row>
    <row r="4177" spans="27:27" ht="15" x14ac:dyDescent="0.2">
      <c r="AA4177" s="123">
        <v>1037.75</v>
      </c>
    </row>
    <row r="4178" spans="27:27" ht="15" x14ac:dyDescent="0.2">
      <c r="AA4178" s="123">
        <v>1038</v>
      </c>
    </row>
    <row r="4179" spans="27:27" ht="15" x14ac:dyDescent="0.2">
      <c r="AA4179" s="123">
        <v>1038.25</v>
      </c>
    </row>
    <row r="4180" spans="27:27" ht="15" x14ac:dyDescent="0.2">
      <c r="AA4180" s="123">
        <v>1038.5</v>
      </c>
    </row>
    <row r="4181" spans="27:27" ht="15" x14ac:dyDescent="0.2">
      <c r="AA4181" s="123">
        <v>1038.75</v>
      </c>
    </row>
    <row r="4182" spans="27:27" ht="15" x14ac:dyDescent="0.2">
      <c r="AA4182" s="123">
        <v>1039</v>
      </c>
    </row>
    <row r="4183" spans="27:27" ht="15" x14ac:dyDescent="0.2">
      <c r="AA4183" s="123">
        <v>1039.25</v>
      </c>
    </row>
    <row r="4184" spans="27:27" ht="15" x14ac:dyDescent="0.2">
      <c r="AA4184" s="123">
        <v>1039.5</v>
      </c>
    </row>
    <row r="4185" spans="27:27" ht="15" x14ac:dyDescent="0.2">
      <c r="AA4185" s="123">
        <v>1039.75</v>
      </c>
    </row>
    <row r="4186" spans="27:27" ht="15" x14ac:dyDescent="0.2">
      <c r="AA4186" s="123">
        <v>1040</v>
      </c>
    </row>
    <row r="4187" spans="27:27" ht="15" x14ac:dyDescent="0.2">
      <c r="AA4187" s="123">
        <v>1040.25</v>
      </c>
    </row>
    <row r="4188" spans="27:27" ht="15" x14ac:dyDescent="0.2">
      <c r="AA4188" s="123">
        <v>1040.5</v>
      </c>
    </row>
    <row r="4189" spans="27:27" ht="15" x14ac:dyDescent="0.2">
      <c r="AA4189" s="123">
        <v>1040.75</v>
      </c>
    </row>
    <row r="4190" spans="27:27" ht="15" x14ac:dyDescent="0.2">
      <c r="AA4190" s="123">
        <v>1041</v>
      </c>
    </row>
    <row r="4191" spans="27:27" ht="15" x14ac:dyDescent="0.2">
      <c r="AA4191" s="123">
        <v>1041.25</v>
      </c>
    </row>
    <row r="4192" spans="27:27" ht="15" x14ac:dyDescent="0.2">
      <c r="AA4192" s="123">
        <v>1041.5</v>
      </c>
    </row>
    <row r="4193" spans="27:27" ht="15" x14ac:dyDescent="0.2">
      <c r="AA4193" s="123">
        <v>1041.75</v>
      </c>
    </row>
    <row r="4194" spans="27:27" ht="15" x14ac:dyDescent="0.2">
      <c r="AA4194" s="123">
        <v>1042</v>
      </c>
    </row>
    <row r="4195" spans="27:27" ht="15" x14ac:dyDescent="0.2">
      <c r="AA4195" s="123">
        <v>1042.25</v>
      </c>
    </row>
    <row r="4196" spans="27:27" ht="15" x14ac:dyDescent="0.2">
      <c r="AA4196" s="123">
        <v>1042.5</v>
      </c>
    </row>
    <row r="4197" spans="27:27" ht="15" x14ac:dyDescent="0.2">
      <c r="AA4197" s="123">
        <v>1042.75</v>
      </c>
    </row>
    <row r="4198" spans="27:27" ht="15" x14ac:dyDescent="0.2">
      <c r="AA4198" s="123">
        <v>1043</v>
      </c>
    </row>
    <row r="4199" spans="27:27" ht="15" x14ac:dyDescent="0.2">
      <c r="AA4199" s="123">
        <v>1043.25</v>
      </c>
    </row>
    <row r="4200" spans="27:27" ht="15" x14ac:dyDescent="0.2">
      <c r="AA4200" s="123">
        <v>1043.5</v>
      </c>
    </row>
    <row r="4201" spans="27:27" ht="15" x14ac:dyDescent="0.2">
      <c r="AA4201" s="123">
        <v>1043.75</v>
      </c>
    </row>
    <row r="4202" spans="27:27" ht="15" x14ac:dyDescent="0.2">
      <c r="AA4202" s="123">
        <v>1044</v>
      </c>
    </row>
    <row r="4203" spans="27:27" ht="15" x14ac:dyDescent="0.2">
      <c r="AA4203" s="123">
        <v>1044.25</v>
      </c>
    </row>
    <row r="4204" spans="27:27" ht="15" x14ac:dyDescent="0.2">
      <c r="AA4204" s="123">
        <v>1044.5</v>
      </c>
    </row>
    <row r="4205" spans="27:27" ht="15" x14ac:dyDescent="0.2">
      <c r="AA4205" s="123">
        <v>1044.75</v>
      </c>
    </row>
    <row r="4206" spans="27:27" ht="15" x14ac:dyDescent="0.2">
      <c r="AA4206" s="123">
        <v>1045</v>
      </c>
    </row>
    <row r="4207" spans="27:27" ht="15" x14ac:dyDescent="0.2">
      <c r="AA4207" s="123">
        <v>1045.25</v>
      </c>
    </row>
    <row r="4208" spans="27:27" ht="15" x14ac:dyDescent="0.2">
      <c r="AA4208" s="123">
        <v>1045.5</v>
      </c>
    </row>
    <row r="4209" spans="27:27" ht="15" x14ac:dyDescent="0.2">
      <c r="AA4209" s="123">
        <v>1045.75</v>
      </c>
    </row>
    <row r="4210" spans="27:27" ht="15" x14ac:dyDescent="0.2">
      <c r="AA4210" s="123">
        <v>1046</v>
      </c>
    </row>
    <row r="4211" spans="27:27" ht="15" x14ac:dyDescent="0.2">
      <c r="AA4211" s="123">
        <v>1046.25</v>
      </c>
    </row>
    <row r="4212" spans="27:27" ht="15" x14ac:dyDescent="0.2">
      <c r="AA4212" s="123">
        <v>1046.5</v>
      </c>
    </row>
    <row r="4213" spans="27:27" ht="15" x14ac:dyDescent="0.2">
      <c r="AA4213" s="123">
        <v>1046.75</v>
      </c>
    </row>
    <row r="4214" spans="27:27" ht="15" x14ac:dyDescent="0.2">
      <c r="AA4214" s="123">
        <v>1047</v>
      </c>
    </row>
    <row r="4215" spans="27:27" ht="15" x14ac:dyDescent="0.2">
      <c r="AA4215" s="123">
        <v>1047.25</v>
      </c>
    </row>
    <row r="4216" spans="27:27" ht="15" x14ac:dyDescent="0.2">
      <c r="AA4216" s="123">
        <v>1047.5</v>
      </c>
    </row>
    <row r="4217" spans="27:27" ht="15" x14ac:dyDescent="0.2">
      <c r="AA4217" s="123">
        <v>1047.75</v>
      </c>
    </row>
    <row r="4218" spans="27:27" ht="15" x14ac:dyDescent="0.2">
      <c r="AA4218" s="123">
        <v>1048</v>
      </c>
    </row>
    <row r="4219" spans="27:27" ht="15" x14ac:dyDescent="0.2">
      <c r="AA4219" s="123">
        <v>1048.25</v>
      </c>
    </row>
    <row r="4220" spans="27:27" ht="15" x14ac:dyDescent="0.2">
      <c r="AA4220" s="123">
        <v>1048.5</v>
      </c>
    </row>
    <row r="4221" spans="27:27" ht="15" x14ac:dyDescent="0.2">
      <c r="AA4221" s="123">
        <v>1048.75</v>
      </c>
    </row>
    <row r="4222" spans="27:27" ht="15" x14ac:dyDescent="0.2">
      <c r="AA4222" s="123">
        <v>1049</v>
      </c>
    </row>
    <row r="4223" spans="27:27" ht="15" x14ac:dyDescent="0.2">
      <c r="AA4223" s="123">
        <v>1049.25</v>
      </c>
    </row>
    <row r="4224" spans="27:27" ht="15" x14ac:dyDescent="0.2">
      <c r="AA4224" s="123">
        <v>1049.5</v>
      </c>
    </row>
    <row r="4225" spans="27:27" ht="15" x14ac:dyDescent="0.2">
      <c r="AA4225" s="123">
        <v>1049.75</v>
      </c>
    </row>
    <row r="4226" spans="27:27" ht="15" x14ac:dyDescent="0.2">
      <c r="AA4226" s="123">
        <v>1050</v>
      </c>
    </row>
    <row r="4227" spans="27:27" ht="15" x14ac:dyDescent="0.2">
      <c r="AA4227" s="123">
        <v>1050.25</v>
      </c>
    </row>
    <row r="4228" spans="27:27" ht="15" x14ac:dyDescent="0.2">
      <c r="AA4228" s="123">
        <v>1050.5</v>
      </c>
    </row>
    <row r="4229" spans="27:27" ht="15" x14ac:dyDescent="0.2">
      <c r="AA4229" s="123">
        <v>1050.75</v>
      </c>
    </row>
    <row r="4230" spans="27:27" ht="15" x14ac:dyDescent="0.2">
      <c r="AA4230" s="123">
        <v>1051</v>
      </c>
    </row>
    <row r="4231" spans="27:27" ht="15" x14ac:dyDescent="0.2">
      <c r="AA4231" s="123">
        <v>1051.25</v>
      </c>
    </row>
    <row r="4232" spans="27:27" ht="15" x14ac:dyDescent="0.2">
      <c r="AA4232" s="123">
        <v>1051.5</v>
      </c>
    </row>
    <row r="4233" spans="27:27" ht="15" x14ac:dyDescent="0.2">
      <c r="AA4233" s="123">
        <v>1051.75</v>
      </c>
    </row>
    <row r="4234" spans="27:27" ht="15" x14ac:dyDescent="0.2">
      <c r="AA4234" s="123">
        <v>1052</v>
      </c>
    </row>
    <row r="4235" spans="27:27" ht="15" x14ac:dyDescent="0.2">
      <c r="AA4235" s="123">
        <v>1052.25</v>
      </c>
    </row>
    <row r="4236" spans="27:27" ht="15" x14ac:dyDescent="0.2">
      <c r="AA4236" s="123">
        <v>1052.5</v>
      </c>
    </row>
    <row r="4237" spans="27:27" ht="15" x14ac:dyDescent="0.2">
      <c r="AA4237" s="123">
        <v>1052.75</v>
      </c>
    </row>
    <row r="4238" spans="27:27" ht="15" x14ac:dyDescent="0.2">
      <c r="AA4238" s="123">
        <v>1053</v>
      </c>
    </row>
    <row r="4239" spans="27:27" ht="15" x14ac:dyDescent="0.2">
      <c r="AA4239" s="123">
        <v>1053.25</v>
      </c>
    </row>
    <row r="4240" spans="27:27" ht="15" x14ac:dyDescent="0.2">
      <c r="AA4240" s="123">
        <v>1053.5</v>
      </c>
    </row>
    <row r="4241" spans="27:27" ht="15" x14ac:dyDescent="0.2">
      <c r="AA4241" s="123">
        <v>1053.75</v>
      </c>
    </row>
    <row r="4242" spans="27:27" ht="15" x14ac:dyDescent="0.2">
      <c r="AA4242" s="123">
        <v>1054</v>
      </c>
    </row>
    <row r="4243" spans="27:27" ht="15" x14ac:dyDescent="0.2">
      <c r="AA4243" s="123">
        <v>1054.25</v>
      </c>
    </row>
    <row r="4244" spans="27:27" ht="15" x14ac:dyDescent="0.2">
      <c r="AA4244" s="123">
        <v>1054.5</v>
      </c>
    </row>
    <row r="4245" spans="27:27" ht="15" x14ac:dyDescent="0.2">
      <c r="AA4245" s="123">
        <v>1054.75</v>
      </c>
    </row>
    <row r="4246" spans="27:27" ht="15" x14ac:dyDescent="0.2">
      <c r="AA4246" s="123">
        <v>1055</v>
      </c>
    </row>
    <row r="4247" spans="27:27" ht="15" x14ac:dyDescent="0.2">
      <c r="AA4247" s="123">
        <v>1055.25</v>
      </c>
    </row>
    <row r="4248" spans="27:27" ht="15" x14ac:dyDescent="0.2">
      <c r="AA4248" s="123">
        <v>1055.5</v>
      </c>
    </row>
    <row r="4249" spans="27:27" ht="15" x14ac:dyDescent="0.2">
      <c r="AA4249" s="123">
        <v>1055.75</v>
      </c>
    </row>
    <row r="4250" spans="27:27" ht="15" x14ac:dyDescent="0.2">
      <c r="AA4250" s="123">
        <v>1056</v>
      </c>
    </row>
    <row r="4251" spans="27:27" ht="15" x14ac:dyDescent="0.2">
      <c r="AA4251" s="123">
        <v>1056.25</v>
      </c>
    </row>
    <row r="4252" spans="27:27" ht="15" x14ac:dyDescent="0.2">
      <c r="AA4252" s="123">
        <v>1056.5</v>
      </c>
    </row>
    <row r="4253" spans="27:27" ht="15" x14ac:dyDescent="0.2">
      <c r="AA4253" s="123">
        <v>1056.75</v>
      </c>
    </row>
    <row r="4254" spans="27:27" ht="15" x14ac:dyDescent="0.2">
      <c r="AA4254" s="123">
        <v>1057</v>
      </c>
    </row>
    <row r="4255" spans="27:27" ht="15" x14ac:dyDescent="0.2">
      <c r="AA4255" s="123">
        <v>1057.25</v>
      </c>
    </row>
    <row r="4256" spans="27:27" ht="15" x14ac:dyDescent="0.2">
      <c r="AA4256" s="123">
        <v>1057.5</v>
      </c>
    </row>
    <row r="4257" spans="27:27" ht="15" x14ac:dyDescent="0.2">
      <c r="AA4257" s="123">
        <v>1057.75</v>
      </c>
    </row>
    <row r="4258" spans="27:27" ht="15" x14ac:dyDescent="0.2">
      <c r="AA4258" s="123">
        <v>1058</v>
      </c>
    </row>
    <row r="4259" spans="27:27" ht="15" x14ac:dyDescent="0.2">
      <c r="AA4259" s="123">
        <v>1058.25</v>
      </c>
    </row>
    <row r="4260" spans="27:27" ht="15" x14ac:dyDescent="0.2">
      <c r="AA4260" s="123">
        <v>1058.5</v>
      </c>
    </row>
    <row r="4261" spans="27:27" ht="15" x14ac:dyDescent="0.2">
      <c r="AA4261" s="123">
        <v>1058.75</v>
      </c>
    </row>
    <row r="4262" spans="27:27" ht="15" x14ac:dyDescent="0.2">
      <c r="AA4262" s="123">
        <v>1059</v>
      </c>
    </row>
    <row r="4263" spans="27:27" ht="15" x14ac:dyDescent="0.2">
      <c r="AA4263" s="123">
        <v>1059.25</v>
      </c>
    </row>
    <row r="4264" spans="27:27" ht="15" x14ac:dyDescent="0.2">
      <c r="AA4264" s="123">
        <v>1059.5</v>
      </c>
    </row>
    <row r="4265" spans="27:27" ht="15" x14ac:dyDescent="0.2">
      <c r="AA4265" s="123">
        <v>1059.75</v>
      </c>
    </row>
    <row r="4266" spans="27:27" ht="15" x14ac:dyDescent="0.2">
      <c r="AA4266" s="123">
        <v>1060</v>
      </c>
    </row>
    <row r="4267" spans="27:27" ht="15" x14ac:dyDescent="0.2">
      <c r="AA4267" s="123">
        <v>1060.25</v>
      </c>
    </row>
    <row r="4268" spans="27:27" ht="15" x14ac:dyDescent="0.2">
      <c r="AA4268" s="123">
        <v>1060.5</v>
      </c>
    </row>
    <row r="4269" spans="27:27" ht="15" x14ac:dyDescent="0.2">
      <c r="AA4269" s="123">
        <v>1060.75</v>
      </c>
    </row>
    <row r="4270" spans="27:27" ht="15" x14ac:dyDescent="0.2">
      <c r="AA4270" s="123">
        <v>1061</v>
      </c>
    </row>
    <row r="4271" spans="27:27" ht="15" x14ac:dyDescent="0.2">
      <c r="AA4271" s="123">
        <v>1061.25</v>
      </c>
    </row>
    <row r="4272" spans="27:27" ht="15" x14ac:dyDescent="0.2">
      <c r="AA4272" s="123">
        <v>1061.5</v>
      </c>
    </row>
    <row r="4273" spans="27:27" ht="15" x14ac:dyDescent="0.2">
      <c r="AA4273" s="123">
        <v>1061.75</v>
      </c>
    </row>
    <row r="4274" spans="27:27" ht="15" x14ac:dyDescent="0.2">
      <c r="AA4274" s="123">
        <v>1062</v>
      </c>
    </row>
    <row r="4275" spans="27:27" ht="15" x14ac:dyDescent="0.2">
      <c r="AA4275" s="123">
        <v>1062.25</v>
      </c>
    </row>
    <row r="4276" spans="27:27" ht="15" x14ac:dyDescent="0.2">
      <c r="AA4276" s="123">
        <v>1062.5</v>
      </c>
    </row>
    <row r="4277" spans="27:27" ht="15" x14ac:dyDescent="0.2">
      <c r="AA4277" s="123">
        <v>1062.75</v>
      </c>
    </row>
    <row r="4278" spans="27:27" ht="15" x14ac:dyDescent="0.2">
      <c r="AA4278" s="123">
        <v>1063</v>
      </c>
    </row>
    <row r="4279" spans="27:27" ht="15" x14ac:dyDescent="0.2">
      <c r="AA4279" s="123">
        <v>1063.25</v>
      </c>
    </row>
    <row r="4280" spans="27:27" ht="15" x14ac:dyDescent="0.2">
      <c r="AA4280" s="123">
        <v>1063.5</v>
      </c>
    </row>
    <row r="4281" spans="27:27" ht="15" x14ac:dyDescent="0.2">
      <c r="AA4281" s="123">
        <v>1063.75</v>
      </c>
    </row>
    <row r="4282" spans="27:27" ht="15" x14ac:dyDescent="0.2">
      <c r="AA4282" s="123">
        <v>1064</v>
      </c>
    </row>
    <row r="4283" spans="27:27" ht="15" x14ac:dyDescent="0.2">
      <c r="AA4283" s="123">
        <v>1064.25</v>
      </c>
    </row>
    <row r="4284" spans="27:27" ht="15" x14ac:dyDescent="0.2">
      <c r="AA4284" s="123">
        <v>1064.5</v>
      </c>
    </row>
    <row r="4285" spans="27:27" ht="15" x14ac:dyDescent="0.2">
      <c r="AA4285" s="123">
        <v>1064.75</v>
      </c>
    </row>
    <row r="4286" spans="27:27" ht="15" x14ac:dyDescent="0.2">
      <c r="AA4286" s="123">
        <v>1065</v>
      </c>
    </row>
    <row r="4287" spans="27:27" ht="15" x14ac:dyDescent="0.2">
      <c r="AA4287" s="123">
        <v>1065.25</v>
      </c>
    </row>
    <row r="4288" spans="27:27" ht="15" x14ac:dyDescent="0.2">
      <c r="AA4288" s="123">
        <v>1065.5</v>
      </c>
    </row>
    <row r="4289" spans="27:27" ht="15" x14ac:dyDescent="0.2">
      <c r="AA4289" s="123">
        <v>1065.75</v>
      </c>
    </row>
    <row r="4290" spans="27:27" ht="15" x14ac:dyDescent="0.2">
      <c r="AA4290" s="123">
        <v>1066</v>
      </c>
    </row>
    <row r="4291" spans="27:27" ht="15" x14ac:dyDescent="0.2">
      <c r="AA4291" s="123">
        <v>1066.25</v>
      </c>
    </row>
    <row r="4292" spans="27:27" ht="15" x14ac:dyDescent="0.2">
      <c r="AA4292" s="123">
        <v>1066.5</v>
      </c>
    </row>
    <row r="4293" spans="27:27" ht="15" x14ac:dyDescent="0.2">
      <c r="AA4293" s="123">
        <v>1066.75</v>
      </c>
    </row>
    <row r="4294" spans="27:27" ht="15" x14ac:dyDescent="0.2">
      <c r="AA4294" s="123">
        <v>1067</v>
      </c>
    </row>
    <row r="4295" spans="27:27" ht="15" x14ac:dyDescent="0.2">
      <c r="AA4295" s="123">
        <v>1067.25</v>
      </c>
    </row>
    <row r="4296" spans="27:27" ht="15" x14ac:dyDescent="0.2">
      <c r="AA4296" s="123">
        <v>1067.5</v>
      </c>
    </row>
    <row r="4297" spans="27:27" ht="15" x14ac:dyDescent="0.2">
      <c r="AA4297" s="123">
        <v>1067.75</v>
      </c>
    </row>
    <row r="4298" spans="27:27" ht="15" x14ac:dyDescent="0.2">
      <c r="AA4298" s="123">
        <v>1068</v>
      </c>
    </row>
    <row r="4299" spans="27:27" ht="15" x14ac:dyDescent="0.2">
      <c r="AA4299" s="123">
        <v>1068.25</v>
      </c>
    </row>
    <row r="4300" spans="27:27" ht="15" x14ac:dyDescent="0.2">
      <c r="AA4300" s="123">
        <v>1068.5</v>
      </c>
    </row>
    <row r="4301" spans="27:27" ht="15" x14ac:dyDescent="0.2">
      <c r="AA4301" s="123">
        <v>1068.75</v>
      </c>
    </row>
    <row r="4302" spans="27:27" ht="15" x14ac:dyDescent="0.2">
      <c r="AA4302" s="123">
        <v>1069</v>
      </c>
    </row>
    <row r="4303" spans="27:27" ht="15" x14ac:dyDescent="0.2">
      <c r="AA4303" s="123">
        <v>1069.25</v>
      </c>
    </row>
    <row r="4304" spans="27:27" ht="15" x14ac:dyDescent="0.2">
      <c r="AA4304" s="123">
        <v>1069.5</v>
      </c>
    </row>
    <row r="4305" spans="27:27" ht="15" x14ac:dyDescent="0.2">
      <c r="AA4305" s="123">
        <v>1069.75</v>
      </c>
    </row>
    <row r="4306" spans="27:27" ht="15" x14ac:dyDescent="0.2">
      <c r="AA4306" s="123">
        <v>1070</v>
      </c>
    </row>
    <row r="4307" spans="27:27" ht="15" x14ac:dyDescent="0.2">
      <c r="AA4307" s="123">
        <v>1070.25</v>
      </c>
    </row>
    <row r="4308" spans="27:27" ht="15" x14ac:dyDescent="0.2">
      <c r="AA4308" s="123">
        <v>1070.5</v>
      </c>
    </row>
    <row r="4309" spans="27:27" ht="15" x14ac:dyDescent="0.2">
      <c r="AA4309" s="123">
        <v>1070.75</v>
      </c>
    </row>
    <row r="4310" spans="27:27" ht="15" x14ac:dyDescent="0.2">
      <c r="AA4310" s="123">
        <v>1071</v>
      </c>
    </row>
    <row r="4311" spans="27:27" ht="15" x14ac:dyDescent="0.2">
      <c r="AA4311" s="123">
        <v>1071.25</v>
      </c>
    </row>
    <row r="4312" spans="27:27" ht="15" x14ac:dyDescent="0.2">
      <c r="AA4312" s="123">
        <v>1071.5</v>
      </c>
    </row>
    <row r="4313" spans="27:27" ht="15" x14ac:dyDescent="0.2">
      <c r="AA4313" s="123">
        <v>1071.75</v>
      </c>
    </row>
    <row r="4314" spans="27:27" ht="15" x14ac:dyDescent="0.2">
      <c r="AA4314" s="123">
        <v>1072</v>
      </c>
    </row>
    <row r="4315" spans="27:27" ht="15" x14ac:dyDescent="0.2">
      <c r="AA4315" s="123">
        <v>1072.25</v>
      </c>
    </row>
    <row r="4316" spans="27:27" ht="15" x14ac:dyDescent="0.2">
      <c r="AA4316" s="123">
        <v>1072.5</v>
      </c>
    </row>
    <row r="4317" spans="27:27" ht="15" x14ac:dyDescent="0.2">
      <c r="AA4317" s="123">
        <v>1072.75</v>
      </c>
    </row>
    <row r="4318" spans="27:27" ht="15" x14ac:dyDescent="0.2">
      <c r="AA4318" s="123">
        <v>1073</v>
      </c>
    </row>
    <row r="4319" spans="27:27" ht="15" x14ac:dyDescent="0.2">
      <c r="AA4319" s="123">
        <v>1073.25</v>
      </c>
    </row>
    <row r="4320" spans="27:27" ht="15" x14ac:dyDescent="0.2">
      <c r="AA4320" s="123">
        <v>1073.5</v>
      </c>
    </row>
    <row r="4321" spans="27:27" ht="15" x14ac:dyDescent="0.2">
      <c r="AA4321" s="123">
        <v>1073.75</v>
      </c>
    </row>
    <row r="4322" spans="27:27" ht="15" x14ac:dyDescent="0.2">
      <c r="AA4322" s="123">
        <v>1074</v>
      </c>
    </row>
    <row r="4323" spans="27:27" ht="15" x14ac:dyDescent="0.2">
      <c r="AA4323" s="123">
        <v>1074.25</v>
      </c>
    </row>
    <row r="4324" spans="27:27" ht="15" x14ac:dyDescent="0.2">
      <c r="AA4324" s="123">
        <v>1074.5</v>
      </c>
    </row>
    <row r="4325" spans="27:27" ht="15" x14ac:dyDescent="0.2">
      <c r="AA4325" s="123">
        <v>1074.75</v>
      </c>
    </row>
    <row r="4326" spans="27:27" ht="15" x14ac:dyDescent="0.2">
      <c r="AA4326" s="123">
        <v>1075</v>
      </c>
    </row>
    <row r="4327" spans="27:27" ht="15" x14ac:dyDescent="0.2">
      <c r="AA4327" s="123">
        <v>1075.25</v>
      </c>
    </row>
    <row r="4328" spans="27:27" ht="15" x14ac:dyDescent="0.2">
      <c r="AA4328" s="123">
        <v>1075.5</v>
      </c>
    </row>
    <row r="4329" spans="27:27" ht="15" x14ac:dyDescent="0.2">
      <c r="AA4329" s="123">
        <v>1075.75</v>
      </c>
    </row>
    <row r="4330" spans="27:27" ht="15" x14ac:dyDescent="0.2">
      <c r="AA4330" s="123">
        <v>1076</v>
      </c>
    </row>
    <row r="4331" spans="27:27" ht="15" x14ac:dyDescent="0.2">
      <c r="AA4331" s="123">
        <v>1076.25</v>
      </c>
    </row>
    <row r="4332" spans="27:27" ht="15" x14ac:dyDescent="0.2">
      <c r="AA4332" s="123">
        <v>1076.5</v>
      </c>
    </row>
    <row r="4333" spans="27:27" ht="15" x14ac:dyDescent="0.2">
      <c r="AA4333" s="123">
        <v>1076.75</v>
      </c>
    </row>
    <row r="4334" spans="27:27" ht="15" x14ac:dyDescent="0.2">
      <c r="AA4334" s="123">
        <v>1077</v>
      </c>
    </row>
    <row r="4335" spans="27:27" ht="15" x14ac:dyDescent="0.2">
      <c r="AA4335" s="123">
        <v>1077.25</v>
      </c>
    </row>
    <row r="4336" spans="27:27" ht="15" x14ac:dyDescent="0.2">
      <c r="AA4336" s="123">
        <v>1077.5</v>
      </c>
    </row>
    <row r="4337" spans="27:27" ht="15" x14ac:dyDescent="0.2">
      <c r="AA4337" s="123">
        <v>1077.75</v>
      </c>
    </row>
    <row r="4338" spans="27:27" ht="15" x14ac:dyDescent="0.2">
      <c r="AA4338" s="123">
        <v>1078</v>
      </c>
    </row>
    <row r="4339" spans="27:27" ht="15" x14ac:dyDescent="0.2">
      <c r="AA4339" s="123">
        <v>1078.25</v>
      </c>
    </row>
    <row r="4340" spans="27:27" ht="15" x14ac:dyDescent="0.2">
      <c r="AA4340" s="123">
        <v>1078.5</v>
      </c>
    </row>
    <row r="4341" spans="27:27" ht="15" x14ac:dyDescent="0.2">
      <c r="AA4341" s="123">
        <v>1078.75</v>
      </c>
    </row>
    <row r="4342" spans="27:27" ht="15" x14ac:dyDescent="0.2">
      <c r="AA4342" s="123">
        <v>1079</v>
      </c>
    </row>
    <row r="4343" spans="27:27" ht="15" x14ac:dyDescent="0.2">
      <c r="AA4343" s="123">
        <v>1079.25</v>
      </c>
    </row>
    <row r="4344" spans="27:27" ht="15" x14ac:dyDescent="0.2">
      <c r="AA4344" s="123">
        <v>1079.5</v>
      </c>
    </row>
    <row r="4345" spans="27:27" ht="15" x14ac:dyDescent="0.2">
      <c r="AA4345" s="123">
        <v>1079.75</v>
      </c>
    </row>
    <row r="4346" spans="27:27" ht="15" x14ac:dyDescent="0.2">
      <c r="AA4346" s="123">
        <v>1080</v>
      </c>
    </row>
    <row r="4347" spans="27:27" ht="15" x14ac:dyDescent="0.2">
      <c r="AA4347" s="123">
        <v>1080.25</v>
      </c>
    </row>
    <row r="4348" spans="27:27" ht="15" x14ac:dyDescent="0.2">
      <c r="AA4348" s="123">
        <v>1080.5</v>
      </c>
    </row>
    <row r="4349" spans="27:27" ht="15" x14ac:dyDescent="0.2">
      <c r="AA4349" s="123">
        <v>1080.75</v>
      </c>
    </row>
    <row r="4350" spans="27:27" ht="15" x14ac:dyDescent="0.2">
      <c r="AA4350" s="123">
        <v>1081</v>
      </c>
    </row>
    <row r="4351" spans="27:27" ht="15" x14ac:dyDescent="0.2">
      <c r="AA4351" s="123">
        <v>1081.25</v>
      </c>
    </row>
    <row r="4352" spans="27:27" ht="15" x14ac:dyDescent="0.2">
      <c r="AA4352" s="123">
        <v>1081.5</v>
      </c>
    </row>
    <row r="4353" spans="27:27" ht="15" x14ac:dyDescent="0.2">
      <c r="AA4353" s="123">
        <v>1081.75</v>
      </c>
    </row>
    <row r="4354" spans="27:27" ht="15" x14ac:dyDescent="0.2">
      <c r="AA4354" s="123">
        <v>1082</v>
      </c>
    </row>
    <row r="4355" spans="27:27" ht="15" x14ac:dyDescent="0.2">
      <c r="AA4355" s="123">
        <v>1082.25</v>
      </c>
    </row>
    <row r="4356" spans="27:27" ht="15" x14ac:dyDescent="0.2">
      <c r="AA4356" s="123">
        <v>1082.5</v>
      </c>
    </row>
    <row r="4357" spans="27:27" ht="15" x14ac:dyDescent="0.2">
      <c r="AA4357" s="123">
        <v>1082.75</v>
      </c>
    </row>
    <row r="4358" spans="27:27" ht="15" x14ac:dyDescent="0.2">
      <c r="AA4358" s="123">
        <v>1083</v>
      </c>
    </row>
    <row r="4359" spans="27:27" ht="15" x14ac:dyDescent="0.2">
      <c r="AA4359" s="123">
        <v>1083.25</v>
      </c>
    </row>
    <row r="4360" spans="27:27" ht="15" x14ac:dyDescent="0.2">
      <c r="AA4360" s="123">
        <v>1083.5</v>
      </c>
    </row>
    <row r="4361" spans="27:27" ht="15" x14ac:dyDescent="0.2">
      <c r="AA4361" s="123">
        <v>1083.75</v>
      </c>
    </row>
    <row r="4362" spans="27:27" ht="15" x14ac:dyDescent="0.2">
      <c r="AA4362" s="123">
        <v>1084</v>
      </c>
    </row>
    <row r="4363" spans="27:27" ht="15" x14ac:dyDescent="0.2">
      <c r="AA4363" s="123">
        <v>1084.25</v>
      </c>
    </row>
    <row r="4364" spans="27:27" ht="15" x14ac:dyDescent="0.2">
      <c r="AA4364" s="123">
        <v>1084.5</v>
      </c>
    </row>
    <row r="4365" spans="27:27" ht="15" x14ac:dyDescent="0.2">
      <c r="AA4365" s="123">
        <v>1084.75</v>
      </c>
    </row>
    <row r="4366" spans="27:27" ht="15" x14ac:dyDescent="0.2">
      <c r="AA4366" s="123">
        <v>1085</v>
      </c>
    </row>
    <row r="4367" spans="27:27" ht="15" x14ac:dyDescent="0.2">
      <c r="AA4367" s="123">
        <v>1085.25</v>
      </c>
    </row>
    <row r="4368" spans="27:27" ht="15" x14ac:dyDescent="0.2">
      <c r="AA4368" s="123">
        <v>1085.5</v>
      </c>
    </row>
    <row r="4369" spans="27:27" ht="15" x14ac:dyDescent="0.2">
      <c r="AA4369" s="123">
        <v>1085.75</v>
      </c>
    </row>
    <row r="4370" spans="27:27" ht="15" x14ac:dyDescent="0.2">
      <c r="AA4370" s="123">
        <v>1086</v>
      </c>
    </row>
    <row r="4371" spans="27:27" ht="15" x14ac:dyDescent="0.2">
      <c r="AA4371" s="123">
        <v>1086.25</v>
      </c>
    </row>
    <row r="4372" spans="27:27" ht="15" x14ac:dyDescent="0.2">
      <c r="AA4372" s="123">
        <v>1086.5</v>
      </c>
    </row>
    <row r="4373" spans="27:27" ht="15" x14ac:dyDescent="0.2">
      <c r="AA4373" s="123">
        <v>1086.75</v>
      </c>
    </row>
    <row r="4374" spans="27:27" ht="15" x14ac:dyDescent="0.2">
      <c r="AA4374" s="123">
        <v>1087</v>
      </c>
    </row>
    <row r="4375" spans="27:27" ht="15" x14ac:dyDescent="0.2">
      <c r="AA4375" s="123">
        <v>1087.25</v>
      </c>
    </row>
    <row r="4376" spans="27:27" ht="15" x14ac:dyDescent="0.2">
      <c r="AA4376" s="123">
        <v>1087.5</v>
      </c>
    </row>
    <row r="4377" spans="27:27" ht="15" x14ac:dyDescent="0.2">
      <c r="AA4377" s="123">
        <v>1087.75</v>
      </c>
    </row>
    <row r="4378" spans="27:27" ht="15" x14ac:dyDescent="0.2">
      <c r="AA4378" s="123">
        <v>1088</v>
      </c>
    </row>
    <row r="4379" spans="27:27" ht="15" x14ac:dyDescent="0.2">
      <c r="AA4379" s="123">
        <v>1088.25</v>
      </c>
    </row>
    <row r="4380" spans="27:27" ht="15" x14ac:dyDescent="0.2">
      <c r="AA4380" s="123">
        <v>1088.5</v>
      </c>
    </row>
    <row r="4381" spans="27:27" ht="15" x14ac:dyDescent="0.2">
      <c r="AA4381" s="123">
        <v>1088.75</v>
      </c>
    </row>
    <row r="4382" spans="27:27" ht="15" x14ac:dyDescent="0.2">
      <c r="AA4382" s="123">
        <v>1089</v>
      </c>
    </row>
    <row r="4383" spans="27:27" ht="15" x14ac:dyDescent="0.2">
      <c r="AA4383" s="123">
        <v>1089.25</v>
      </c>
    </row>
    <row r="4384" spans="27:27" ht="15" x14ac:dyDescent="0.2">
      <c r="AA4384" s="123">
        <v>1089.5</v>
      </c>
    </row>
    <row r="4385" spans="27:27" ht="15" x14ac:dyDescent="0.2">
      <c r="AA4385" s="123">
        <v>1089.75</v>
      </c>
    </row>
    <row r="4386" spans="27:27" ht="15" x14ac:dyDescent="0.2">
      <c r="AA4386" s="123">
        <v>1090</v>
      </c>
    </row>
    <row r="4387" spans="27:27" ht="15" x14ac:dyDescent="0.2">
      <c r="AA4387" s="123">
        <v>1090.25</v>
      </c>
    </row>
    <row r="4388" spans="27:27" ht="15" x14ac:dyDescent="0.2">
      <c r="AA4388" s="123">
        <v>1090.5</v>
      </c>
    </row>
    <row r="4389" spans="27:27" ht="15" x14ac:dyDescent="0.2">
      <c r="AA4389" s="123">
        <v>1090.75</v>
      </c>
    </row>
    <row r="4390" spans="27:27" ht="15" x14ac:dyDescent="0.2">
      <c r="AA4390" s="123">
        <v>1091</v>
      </c>
    </row>
    <row r="4391" spans="27:27" ht="15" x14ac:dyDescent="0.2">
      <c r="AA4391" s="123">
        <v>1091.25</v>
      </c>
    </row>
    <row r="4392" spans="27:27" ht="15" x14ac:dyDescent="0.2">
      <c r="AA4392" s="123">
        <v>1091.5</v>
      </c>
    </row>
    <row r="4393" spans="27:27" ht="15" x14ac:dyDescent="0.2">
      <c r="AA4393" s="123">
        <v>1091.75</v>
      </c>
    </row>
    <row r="4394" spans="27:27" ht="15" x14ac:dyDescent="0.2">
      <c r="AA4394" s="123">
        <v>1092</v>
      </c>
    </row>
    <row r="4395" spans="27:27" ht="15" x14ac:dyDescent="0.2">
      <c r="AA4395" s="123">
        <v>1092.25</v>
      </c>
    </row>
    <row r="4396" spans="27:27" ht="15" x14ac:dyDescent="0.2">
      <c r="AA4396" s="123">
        <v>1092.5</v>
      </c>
    </row>
    <row r="4397" spans="27:27" ht="15" x14ac:dyDescent="0.2">
      <c r="AA4397" s="123">
        <v>1092.75</v>
      </c>
    </row>
    <row r="4398" spans="27:27" ht="15" x14ac:dyDescent="0.2">
      <c r="AA4398" s="123">
        <v>1093</v>
      </c>
    </row>
    <row r="4399" spans="27:27" ht="15" x14ac:dyDescent="0.2">
      <c r="AA4399" s="123">
        <v>1093.25</v>
      </c>
    </row>
    <row r="4400" spans="27:27" ht="15" x14ac:dyDescent="0.2">
      <c r="AA4400" s="123">
        <v>1093.5</v>
      </c>
    </row>
    <row r="4401" spans="27:27" ht="15" x14ac:dyDescent="0.2">
      <c r="AA4401" s="123">
        <v>1093.75</v>
      </c>
    </row>
    <row r="4402" spans="27:27" ht="15" x14ac:dyDescent="0.2">
      <c r="AA4402" s="123">
        <v>1094</v>
      </c>
    </row>
    <row r="4403" spans="27:27" ht="15" x14ac:dyDescent="0.2">
      <c r="AA4403" s="123">
        <v>1094.25</v>
      </c>
    </row>
    <row r="4404" spans="27:27" ht="15" x14ac:dyDescent="0.2">
      <c r="AA4404" s="123">
        <v>1094.5</v>
      </c>
    </row>
    <row r="4405" spans="27:27" ht="15" x14ac:dyDescent="0.2">
      <c r="AA4405" s="123">
        <v>1094.75</v>
      </c>
    </row>
    <row r="4406" spans="27:27" ht="15" x14ac:dyDescent="0.2">
      <c r="AA4406" s="123">
        <v>1095</v>
      </c>
    </row>
    <row r="4407" spans="27:27" ht="15" x14ac:dyDescent="0.2">
      <c r="AA4407" s="123">
        <v>1095.25</v>
      </c>
    </row>
    <row r="4408" spans="27:27" ht="15" x14ac:dyDescent="0.2">
      <c r="AA4408" s="123">
        <v>1095.5</v>
      </c>
    </row>
    <row r="4409" spans="27:27" ht="15" x14ac:dyDescent="0.2">
      <c r="AA4409" s="123">
        <v>1095.75</v>
      </c>
    </row>
    <row r="4410" spans="27:27" ht="15" x14ac:dyDescent="0.2">
      <c r="AA4410" s="123">
        <v>1096</v>
      </c>
    </row>
    <row r="4411" spans="27:27" ht="15" x14ac:dyDescent="0.2">
      <c r="AA4411" s="123">
        <v>1096.25</v>
      </c>
    </row>
    <row r="4412" spans="27:27" ht="15" x14ac:dyDescent="0.2">
      <c r="AA4412" s="123">
        <v>1096.5</v>
      </c>
    </row>
    <row r="4413" spans="27:27" ht="15" x14ac:dyDescent="0.2">
      <c r="AA4413" s="123">
        <v>1096.75</v>
      </c>
    </row>
    <row r="4414" spans="27:27" ht="15" x14ac:dyDescent="0.2">
      <c r="AA4414" s="123">
        <v>1097</v>
      </c>
    </row>
    <row r="4415" spans="27:27" ht="15" x14ac:dyDescent="0.2">
      <c r="AA4415" s="123">
        <v>1097.25</v>
      </c>
    </row>
    <row r="4416" spans="27:27" ht="15" x14ac:dyDescent="0.2">
      <c r="AA4416" s="123">
        <v>1097.5</v>
      </c>
    </row>
    <row r="4417" spans="27:27" ht="15" x14ac:dyDescent="0.2">
      <c r="AA4417" s="123">
        <v>1097.75</v>
      </c>
    </row>
    <row r="4418" spans="27:27" ht="15" x14ac:dyDescent="0.2">
      <c r="AA4418" s="123">
        <v>1098</v>
      </c>
    </row>
    <row r="4419" spans="27:27" ht="15" x14ac:dyDescent="0.2">
      <c r="AA4419" s="123">
        <v>1098.25</v>
      </c>
    </row>
    <row r="4420" spans="27:27" ht="15" x14ac:dyDescent="0.2">
      <c r="AA4420" s="123">
        <v>1098.5</v>
      </c>
    </row>
    <row r="4421" spans="27:27" ht="15" x14ac:dyDescent="0.2">
      <c r="AA4421" s="123">
        <v>1098.75</v>
      </c>
    </row>
    <row r="4422" spans="27:27" ht="15" x14ac:dyDescent="0.2">
      <c r="AA4422" s="123">
        <v>1099</v>
      </c>
    </row>
    <row r="4423" spans="27:27" ht="15" x14ac:dyDescent="0.2">
      <c r="AA4423" s="123">
        <v>1099.25</v>
      </c>
    </row>
    <row r="4424" spans="27:27" ht="15" x14ac:dyDescent="0.2">
      <c r="AA4424" s="123">
        <v>1099.5</v>
      </c>
    </row>
    <row r="4425" spans="27:27" ht="15" x14ac:dyDescent="0.2">
      <c r="AA4425" s="123">
        <v>1099.75</v>
      </c>
    </row>
    <row r="4426" spans="27:27" ht="15" x14ac:dyDescent="0.2">
      <c r="AA4426" s="123">
        <v>1100</v>
      </c>
    </row>
    <row r="4427" spans="27:27" ht="15" x14ac:dyDescent="0.2">
      <c r="AA4427" s="123">
        <v>1100.25</v>
      </c>
    </row>
    <row r="4428" spans="27:27" ht="15" x14ac:dyDescent="0.2">
      <c r="AA4428" s="123">
        <v>1100.5</v>
      </c>
    </row>
    <row r="4429" spans="27:27" ht="15" x14ac:dyDescent="0.2">
      <c r="AA4429" s="123">
        <v>1100.75</v>
      </c>
    </row>
    <row r="4430" spans="27:27" ht="15" x14ac:dyDescent="0.2">
      <c r="AA4430" s="123">
        <v>1101</v>
      </c>
    </row>
    <row r="4431" spans="27:27" ht="15" x14ac:dyDescent="0.2">
      <c r="AA4431" s="123">
        <v>1101.25</v>
      </c>
    </row>
    <row r="4432" spans="27:27" ht="15" x14ac:dyDescent="0.2">
      <c r="AA4432" s="123">
        <v>1101.5</v>
      </c>
    </row>
    <row r="4433" spans="27:27" ht="15" x14ac:dyDescent="0.2">
      <c r="AA4433" s="123">
        <v>1101.75</v>
      </c>
    </row>
    <row r="4434" spans="27:27" ht="15" x14ac:dyDescent="0.2">
      <c r="AA4434" s="123">
        <v>1102</v>
      </c>
    </row>
    <row r="4435" spans="27:27" ht="15" x14ac:dyDescent="0.2">
      <c r="AA4435" s="123">
        <v>1102.25</v>
      </c>
    </row>
    <row r="4436" spans="27:27" ht="15" x14ac:dyDescent="0.2">
      <c r="AA4436" s="123">
        <v>1102.5</v>
      </c>
    </row>
    <row r="4437" spans="27:27" ht="15" x14ac:dyDescent="0.2">
      <c r="AA4437" s="123">
        <v>1102.75</v>
      </c>
    </row>
    <row r="4438" spans="27:27" ht="15" x14ac:dyDescent="0.2">
      <c r="AA4438" s="123">
        <v>1103</v>
      </c>
    </row>
    <row r="4439" spans="27:27" ht="15" x14ac:dyDescent="0.2">
      <c r="AA4439" s="123">
        <v>1103.25</v>
      </c>
    </row>
    <row r="4440" spans="27:27" ht="15" x14ac:dyDescent="0.2">
      <c r="AA4440" s="123">
        <v>1103.5</v>
      </c>
    </row>
    <row r="4441" spans="27:27" ht="15" x14ac:dyDescent="0.2">
      <c r="AA4441" s="123">
        <v>1103.75</v>
      </c>
    </row>
    <row r="4442" spans="27:27" ht="15" x14ac:dyDescent="0.2">
      <c r="AA4442" s="123">
        <v>1104</v>
      </c>
    </row>
    <row r="4443" spans="27:27" ht="15" x14ac:dyDescent="0.2">
      <c r="AA4443" s="123">
        <v>1104.25</v>
      </c>
    </row>
    <row r="4444" spans="27:27" ht="15" x14ac:dyDescent="0.2">
      <c r="AA4444" s="123">
        <v>1104.5</v>
      </c>
    </row>
    <row r="4445" spans="27:27" ht="15" x14ac:dyDescent="0.2">
      <c r="AA4445" s="123">
        <v>1104.75</v>
      </c>
    </row>
    <row r="4446" spans="27:27" ht="15" x14ac:dyDescent="0.2">
      <c r="AA4446" s="123">
        <v>1105</v>
      </c>
    </row>
    <row r="4447" spans="27:27" ht="15" x14ac:dyDescent="0.2">
      <c r="AA4447" s="123">
        <v>1105.25</v>
      </c>
    </row>
    <row r="4448" spans="27:27" ht="15" x14ac:dyDescent="0.2">
      <c r="AA4448" s="123">
        <v>1105.5</v>
      </c>
    </row>
    <row r="4449" spans="27:27" ht="15" x14ac:dyDescent="0.2">
      <c r="AA4449" s="123">
        <v>1105.75</v>
      </c>
    </row>
    <row r="4450" spans="27:27" ht="15" x14ac:dyDescent="0.2">
      <c r="AA4450" s="123">
        <v>1106</v>
      </c>
    </row>
    <row r="4451" spans="27:27" ht="15" x14ac:dyDescent="0.2">
      <c r="AA4451" s="123">
        <v>1106.25</v>
      </c>
    </row>
    <row r="4452" spans="27:27" ht="15" x14ac:dyDescent="0.2">
      <c r="AA4452" s="123">
        <v>1106.5</v>
      </c>
    </row>
    <row r="4453" spans="27:27" ht="15" x14ac:dyDescent="0.2">
      <c r="AA4453" s="123">
        <v>1106.75</v>
      </c>
    </row>
    <row r="4454" spans="27:27" ht="15" x14ac:dyDescent="0.2">
      <c r="AA4454" s="123">
        <v>1107</v>
      </c>
    </row>
    <row r="4455" spans="27:27" ht="15" x14ac:dyDescent="0.2">
      <c r="AA4455" s="123">
        <v>1107.25</v>
      </c>
    </row>
    <row r="4456" spans="27:27" ht="15" x14ac:dyDescent="0.2">
      <c r="AA4456" s="123">
        <v>1107.5</v>
      </c>
    </row>
    <row r="4457" spans="27:27" ht="15" x14ac:dyDescent="0.2">
      <c r="AA4457" s="123">
        <v>1107.75</v>
      </c>
    </row>
    <row r="4458" spans="27:27" ht="15" x14ac:dyDescent="0.2">
      <c r="AA4458" s="123">
        <v>1108</v>
      </c>
    </row>
    <row r="4459" spans="27:27" ht="15" x14ac:dyDescent="0.2">
      <c r="AA4459" s="123">
        <v>1108.25</v>
      </c>
    </row>
    <row r="4460" spans="27:27" ht="15" x14ac:dyDescent="0.2">
      <c r="AA4460" s="123">
        <v>1108.5</v>
      </c>
    </row>
    <row r="4461" spans="27:27" ht="15" x14ac:dyDescent="0.2">
      <c r="AA4461" s="123">
        <v>1108.75</v>
      </c>
    </row>
    <row r="4462" spans="27:27" ht="15" x14ac:dyDescent="0.2">
      <c r="AA4462" s="123">
        <v>1109</v>
      </c>
    </row>
    <row r="4463" spans="27:27" ht="15" x14ac:dyDescent="0.2">
      <c r="AA4463" s="123">
        <v>1109.25</v>
      </c>
    </row>
    <row r="4464" spans="27:27" ht="15" x14ac:dyDescent="0.2">
      <c r="AA4464" s="123">
        <v>1109.5</v>
      </c>
    </row>
    <row r="4465" spans="27:27" ht="15" x14ac:dyDescent="0.2">
      <c r="AA4465" s="123">
        <v>1109.75</v>
      </c>
    </row>
    <row r="4466" spans="27:27" ht="15" x14ac:dyDescent="0.2">
      <c r="AA4466" s="123">
        <v>1110</v>
      </c>
    </row>
    <row r="4467" spans="27:27" ht="15" x14ac:dyDescent="0.2">
      <c r="AA4467" s="123">
        <v>1110.25</v>
      </c>
    </row>
    <row r="4468" spans="27:27" ht="15" x14ac:dyDescent="0.2">
      <c r="AA4468" s="123">
        <v>1110.5</v>
      </c>
    </row>
    <row r="4469" spans="27:27" ht="15" x14ac:dyDescent="0.2">
      <c r="AA4469" s="123">
        <v>1110.75</v>
      </c>
    </row>
    <row r="4470" spans="27:27" ht="15" x14ac:dyDescent="0.2">
      <c r="AA4470" s="123">
        <v>1111</v>
      </c>
    </row>
    <row r="4471" spans="27:27" ht="15" x14ac:dyDescent="0.2">
      <c r="AA4471" s="123">
        <v>1111.25</v>
      </c>
    </row>
    <row r="4472" spans="27:27" ht="15" x14ac:dyDescent="0.2">
      <c r="AA4472" s="123">
        <v>1111.5</v>
      </c>
    </row>
    <row r="4473" spans="27:27" ht="15" x14ac:dyDescent="0.2">
      <c r="AA4473" s="123">
        <v>1111.75</v>
      </c>
    </row>
    <row r="4474" spans="27:27" ht="15" x14ac:dyDescent="0.2">
      <c r="AA4474" s="123">
        <v>1112</v>
      </c>
    </row>
    <row r="4475" spans="27:27" ht="15" x14ac:dyDescent="0.2">
      <c r="AA4475" s="123">
        <v>1112.25</v>
      </c>
    </row>
    <row r="4476" spans="27:27" ht="15" x14ac:dyDescent="0.2">
      <c r="AA4476" s="123">
        <v>1112.5</v>
      </c>
    </row>
    <row r="4477" spans="27:27" ht="15" x14ac:dyDescent="0.2">
      <c r="AA4477" s="123">
        <v>1112.75</v>
      </c>
    </row>
    <row r="4478" spans="27:27" ht="15" x14ac:dyDescent="0.2">
      <c r="AA4478" s="123">
        <v>1113</v>
      </c>
    </row>
    <row r="4479" spans="27:27" ht="15" x14ac:dyDescent="0.2">
      <c r="AA4479" s="123">
        <v>1113.25</v>
      </c>
    </row>
    <row r="4480" spans="27:27" ht="15" x14ac:dyDescent="0.2">
      <c r="AA4480" s="123">
        <v>1113.5</v>
      </c>
    </row>
    <row r="4481" spans="27:27" ht="15" x14ac:dyDescent="0.2">
      <c r="AA4481" s="123">
        <v>1113.75</v>
      </c>
    </row>
    <row r="4482" spans="27:27" ht="15" x14ac:dyDescent="0.2">
      <c r="AA4482" s="123">
        <v>1114</v>
      </c>
    </row>
    <row r="4483" spans="27:27" ht="15" x14ac:dyDescent="0.2">
      <c r="AA4483" s="123">
        <v>1114.25</v>
      </c>
    </row>
    <row r="4484" spans="27:27" ht="15" x14ac:dyDescent="0.2">
      <c r="AA4484" s="123">
        <v>1114.5</v>
      </c>
    </row>
    <row r="4485" spans="27:27" ht="15" x14ac:dyDescent="0.2">
      <c r="AA4485" s="123">
        <v>1114.75</v>
      </c>
    </row>
    <row r="4486" spans="27:27" ht="15" x14ac:dyDescent="0.2">
      <c r="AA4486" s="123">
        <v>1115</v>
      </c>
    </row>
    <row r="4487" spans="27:27" ht="15" x14ac:dyDescent="0.2">
      <c r="AA4487" s="123">
        <v>1115.25</v>
      </c>
    </row>
    <row r="4488" spans="27:27" ht="15" x14ac:dyDescent="0.2">
      <c r="AA4488" s="123">
        <v>1115.5</v>
      </c>
    </row>
    <row r="4489" spans="27:27" ht="15" x14ac:dyDescent="0.2">
      <c r="AA4489" s="123">
        <v>1115.75</v>
      </c>
    </row>
    <row r="4490" spans="27:27" ht="15" x14ac:dyDescent="0.2">
      <c r="AA4490" s="123">
        <v>1116</v>
      </c>
    </row>
    <row r="4491" spans="27:27" ht="15" x14ac:dyDescent="0.2">
      <c r="AA4491" s="123">
        <v>1116.25</v>
      </c>
    </row>
    <row r="4492" spans="27:27" ht="15" x14ac:dyDescent="0.2">
      <c r="AA4492" s="123">
        <v>1116.5</v>
      </c>
    </row>
    <row r="4493" spans="27:27" ht="15" x14ac:dyDescent="0.2">
      <c r="AA4493" s="123">
        <v>1116.75</v>
      </c>
    </row>
    <row r="4494" spans="27:27" ht="15" x14ac:dyDescent="0.2">
      <c r="AA4494" s="123">
        <v>1117</v>
      </c>
    </row>
    <row r="4495" spans="27:27" ht="15" x14ac:dyDescent="0.2">
      <c r="AA4495" s="123">
        <v>1117.25</v>
      </c>
    </row>
    <row r="4496" spans="27:27" ht="15" x14ac:dyDescent="0.2">
      <c r="AA4496" s="123">
        <v>1117.5</v>
      </c>
    </row>
    <row r="4497" spans="27:27" ht="15" x14ac:dyDescent="0.2">
      <c r="AA4497" s="123">
        <v>1117.75</v>
      </c>
    </row>
    <row r="4498" spans="27:27" ht="15" x14ac:dyDescent="0.2">
      <c r="AA4498" s="123">
        <v>1118</v>
      </c>
    </row>
    <row r="4499" spans="27:27" ht="15" x14ac:dyDescent="0.2">
      <c r="AA4499" s="123">
        <v>1118.25</v>
      </c>
    </row>
    <row r="4500" spans="27:27" ht="15" x14ac:dyDescent="0.2">
      <c r="AA4500" s="123">
        <v>1118.5</v>
      </c>
    </row>
    <row r="4501" spans="27:27" ht="15" x14ac:dyDescent="0.2">
      <c r="AA4501" s="123">
        <v>1118.75</v>
      </c>
    </row>
    <row r="4502" spans="27:27" ht="15" x14ac:dyDescent="0.2">
      <c r="AA4502" s="123">
        <v>1119</v>
      </c>
    </row>
    <row r="4503" spans="27:27" ht="15" x14ac:dyDescent="0.2">
      <c r="AA4503" s="123">
        <v>1119.25</v>
      </c>
    </row>
    <row r="4504" spans="27:27" ht="15" x14ac:dyDescent="0.2">
      <c r="AA4504" s="123">
        <v>1119.5</v>
      </c>
    </row>
    <row r="4505" spans="27:27" ht="15" x14ac:dyDescent="0.2">
      <c r="AA4505" s="123">
        <v>1119.75</v>
      </c>
    </row>
    <row r="4506" spans="27:27" ht="15" x14ac:dyDescent="0.2">
      <c r="AA4506" s="123">
        <v>1120</v>
      </c>
    </row>
    <row r="4507" spans="27:27" ht="15" x14ac:dyDescent="0.2">
      <c r="AA4507" s="123">
        <v>1120.25</v>
      </c>
    </row>
    <row r="4508" spans="27:27" ht="15" x14ac:dyDescent="0.2">
      <c r="AA4508" s="123">
        <v>1120.5</v>
      </c>
    </row>
    <row r="4509" spans="27:27" ht="15" x14ac:dyDescent="0.2">
      <c r="AA4509" s="123">
        <v>1120.75</v>
      </c>
    </row>
    <row r="4510" spans="27:27" ht="15" x14ac:dyDescent="0.2">
      <c r="AA4510" s="123">
        <v>1121</v>
      </c>
    </row>
    <row r="4511" spans="27:27" ht="15" x14ac:dyDescent="0.2">
      <c r="AA4511" s="123">
        <v>1121.25</v>
      </c>
    </row>
    <row r="4512" spans="27:27" ht="15" x14ac:dyDescent="0.2">
      <c r="AA4512" s="123">
        <v>1121.5</v>
      </c>
    </row>
    <row r="4513" spans="27:27" ht="15" x14ac:dyDescent="0.2">
      <c r="AA4513" s="123">
        <v>1121.75</v>
      </c>
    </row>
    <row r="4514" spans="27:27" ht="15" x14ac:dyDescent="0.2">
      <c r="AA4514" s="123">
        <v>1122</v>
      </c>
    </row>
    <row r="4515" spans="27:27" ht="15" x14ac:dyDescent="0.2">
      <c r="AA4515" s="123">
        <v>1122.25</v>
      </c>
    </row>
    <row r="4516" spans="27:27" ht="15" x14ac:dyDescent="0.2">
      <c r="AA4516" s="123">
        <v>1122.5</v>
      </c>
    </row>
    <row r="4517" spans="27:27" ht="15" x14ac:dyDescent="0.2">
      <c r="AA4517" s="123">
        <v>1122.75</v>
      </c>
    </row>
    <row r="4518" spans="27:27" ht="15" x14ac:dyDescent="0.2">
      <c r="AA4518" s="123">
        <v>1123</v>
      </c>
    </row>
    <row r="4519" spans="27:27" ht="15" x14ac:dyDescent="0.2">
      <c r="AA4519" s="123">
        <v>1123.25</v>
      </c>
    </row>
    <row r="4520" spans="27:27" ht="15" x14ac:dyDescent="0.2">
      <c r="AA4520" s="123">
        <v>1123.5</v>
      </c>
    </row>
    <row r="4521" spans="27:27" ht="15" x14ac:dyDescent="0.2">
      <c r="AA4521" s="123">
        <v>1123.75</v>
      </c>
    </row>
    <row r="4522" spans="27:27" ht="15" x14ac:dyDescent="0.2">
      <c r="AA4522" s="123">
        <v>1124</v>
      </c>
    </row>
    <row r="4523" spans="27:27" ht="15" x14ac:dyDescent="0.2">
      <c r="AA4523" s="123">
        <v>1124.25</v>
      </c>
    </row>
    <row r="4524" spans="27:27" ht="15" x14ac:dyDescent="0.2">
      <c r="AA4524" s="123">
        <v>1124.5</v>
      </c>
    </row>
    <row r="4525" spans="27:27" ht="15" x14ac:dyDescent="0.2">
      <c r="AA4525" s="123">
        <v>1124.75</v>
      </c>
    </row>
    <row r="4526" spans="27:27" ht="15" x14ac:dyDescent="0.2">
      <c r="AA4526" s="123">
        <v>1125</v>
      </c>
    </row>
    <row r="4527" spans="27:27" ht="15" x14ac:dyDescent="0.2">
      <c r="AA4527" s="123">
        <v>1125.25</v>
      </c>
    </row>
    <row r="4528" spans="27:27" ht="15" x14ac:dyDescent="0.2">
      <c r="AA4528" s="123">
        <v>1125.5</v>
      </c>
    </row>
    <row r="4529" spans="27:27" ht="15" x14ac:dyDescent="0.2">
      <c r="AA4529" s="123">
        <v>1125.75</v>
      </c>
    </row>
    <row r="4530" spans="27:27" ht="15" x14ac:dyDescent="0.2">
      <c r="AA4530" s="123">
        <v>1126</v>
      </c>
    </row>
    <row r="4531" spans="27:27" ht="15" x14ac:dyDescent="0.2">
      <c r="AA4531" s="123">
        <v>1126.25</v>
      </c>
    </row>
    <row r="4532" spans="27:27" ht="15" x14ac:dyDescent="0.2">
      <c r="AA4532" s="123">
        <v>1126.5</v>
      </c>
    </row>
    <row r="4533" spans="27:27" ht="15" x14ac:dyDescent="0.2">
      <c r="AA4533" s="123">
        <v>1126.75</v>
      </c>
    </row>
    <row r="4534" spans="27:27" ht="15" x14ac:dyDescent="0.2">
      <c r="AA4534" s="123">
        <v>1127</v>
      </c>
    </row>
    <row r="4535" spans="27:27" ht="15" x14ac:dyDescent="0.2">
      <c r="AA4535" s="123">
        <v>1127.25</v>
      </c>
    </row>
    <row r="4536" spans="27:27" ht="15" x14ac:dyDescent="0.2">
      <c r="AA4536" s="123">
        <v>1127.5</v>
      </c>
    </row>
    <row r="4537" spans="27:27" ht="15" x14ac:dyDescent="0.2">
      <c r="AA4537" s="123">
        <v>1127.75</v>
      </c>
    </row>
    <row r="4538" spans="27:27" ht="15" x14ac:dyDescent="0.2">
      <c r="AA4538" s="123">
        <v>1128</v>
      </c>
    </row>
    <row r="4539" spans="27:27" ht="15" x14ac:dyDescent="0.2">
      <c r="AA4539" s="123">
        <v>1128.25</v>
      </c>
    </row>
    <row r="4540" spans="27:27" ht="15" x14ac:dyDescent="0.2">
      <c r="AA4540" s="123">
        <v>1128.5</v>
      </c>
    </row>
    <row r="4541" spans="27:27" ht="15" x14ac:dyDescent="0.2">
      <c r="AA4541" s="123">
        <v>1128.75</v>
      </c>
    </row>
    <row r="4542" spans="27:27" ht="15" x14ac:dyDescent="0.2">
      <c r="AA4542" s="123">
        <v>1129</v>
      </c>
    </row>
    <row r="4543" spans="27:27" ht="15" x14ac:dyDescent="0.2">
      <c r="AA4543" s="123">
        <v>1129.25</v>
      </c>
    </row>
    <row r="4544" spans="27:27" ht="15" x14ac:dyDescent="0.2">
      <c r="AA4544" s="123">
        <v>1129.5</v>
      </c>
    </row>
    <row r="4545" spans="27:27" ht="15" x14ac:dyDescent="0.2">
      <c r="AA4545" s="123">
        <v>1129.75</v>
      </c>
    </row>
    <row r="4546" spans="27:27" ht="15" x14ac:dyDescent="0.2">
      <c r="AA4546" s="123">
        <v>1130</v>
      </c>
    </row>
    <row r="4547" spans="27:27" ht="15" x14ac:dyDescent="0.2">
      <c r="AA4547" s="123">
        <v>1130.25</v>
      </c>
    </row>
    <row r="4548" spans="27:27" ht="15" x14ac:dyDescent="0.2">
      <c r="AA4548" s="123">
        <v>1130.5</v>
      </c>
    </row>
    <row r="4549" spans="27:27" ht="15" x14ac:dyDescent="0.2">
      <c r="AA4549" s="123">
        <v>1130.75</v>
      </c>
    </row>
    <row r="4550" spans="27:27" ht="15" x14ac:dyDescent="0.2">
      <c r="AA4550" s="123">
        <v>1131</v>
      </c>
    </row>
    <row r="4551" spans="27:27" ht="15" x14ac:dyDescent="0.2">
      <c r="AA4551" s="123">
        <v>1131.25</v>
      </c>
    </row>
    <row r="4552" spans="27:27" ht="15" x14ac:dyDescent="0.2">
      <c r="AA4552" s="123">
        <v>1131.5</v>
      </c>
    </row>
    <row r="4553" spans="27:27" ht="15" x14ac:dyDescent="0.2">
      <c r="AA4553" s="123">
        <v>1131.75</v>
      </c>
    </row>
    <row r="4554" spans="27:27" ht="15" x14ac:dyDescent="0.2">
      <c r="AA4554" s="123">
        <v>1132</v>
      </c>
    </row>
    <row r="4555" spans="27:27" ht="15" x14ac:dyDescent="0.2">
      <c r="AA4555" s="123">
        <v>1132.25</v>
      </c>
    </row>
    <row r="4556" spans="27:27" ht="15" x14ac:dyDescent="0.2">
      <c r="AA4556" s="123">
        <v>1132.5</v>
      </c>
    </row>
    <row r="4557" spans="27:27" ht="15" x14ac:dyDescent="0.2">
      <c r="AA4557" s="123">
        <v>1132.75</v>
      </c>
    </row>
    <row r="4558" spans="27:27" ht="15" x14ac:dyDescent="0.2">
      <c r="AA4558" s="123">
        <v>1133</v>
      </c>
    </row>
    <row r="4559" spans="27:27" ht="15" x14ac:dyDescent="0.2">
      <c r="AA4559" s="123">
        <v>1133.25</v>
      </c>
    </row>
    <row r="4560" spans="27:27" ht="15" x14ac:dyDescent="0.2">
      <c r="AA4560" s="123">
        <v>1133.5</v>
      </c>
    </row>
    <row r="4561" spans="27:27" ht="15" x14ac:dyDescent="0.2">
      <c r="AA4561" s="123">
        <v>1133.75</v>
      </c>
    </row>
    <row r="4562" spans="27:27" ht="15" x14ac:dyDescent="0.2">
      <c r="AA4562" s="123">
        <v>1134</v>
      </c>
    </row>
    <row r="4563" spans="27:27" ht="15" x14ac:dyDescent="0.2">
      <c r="AA4563" s="123">
        <v>1134.25</v>
      </c>
    </row>
    <row r="4564" spans="27:27" ht="15" x14ac:dyDescent="0.2">
      <c r="AA4564" s="123">
        <v>1134.5</v>
      </c>
    </row>
    <row r="4565" spans="27:27" ht="15" x14ac:dyDescent="0.2">
      <c r="AA4565" s="123">
        <v>1134.75</v>
      </c>
    </row>
    <row r="4566" spans="27:27" ht="15" x14ac:dyDescent="0.2">
      <c r="AA4566" s="123">
        <v>1135</v>
      </c>
    </row>
    <row r="4567" spans="27:27" ht="15" x14ac:dyDescent="0.2">
      <c r="AA4567" s="123">
        <v>1135.25</v>
      </c>
    </row>
    <row r="4568" spans="27:27" ht="15" x14ac:dyDescent="0.2">
      <c r="AA4568" s="123">
        <v>1135.5</v>
      </c>
    </row>
    <row r="4569" spans="27:27" ht="15" x14ac:dyDescent="0.2">
      <c r="AA4569" s="123">
        <v>1135.75</v>
      </c>
    </row>
    <row r="4570" spans="27:27" ht="15" x14ac:dyDescent="0.2">
      <c r="AA4570" s="123">
        <v>1136</v>
      </c>
    </row>
    <row r="4571" spans="27:27" ht="15" x14ac:dyDescent="0.2">
      <c r="AA4571" s="123">
        <v>1136.25</v>
      </c>
    </row>
    <row r="4572" spans="27:27" ht="15" x14ac:dyDescent="0.2">
      <c r="AA4572" s="123">
        <v>1136.5</v>
      </c>
    </row>
    <row r="4573" spans="27:27" ht="15" x14ac:dyDescent="0.2">
      <c r="AA4573" s="123">
        <v>1136.75</v>
      </c>
    </row>
    <row r="4574" spans="27:27" ht="15" x14ac:dyDescent="0.2">
      <c r="AA4574" s="123">
        <v>1137</v>
      </c>
    </row>
    <row r="4575" spans="27:27" ht="15" x14ac:dyDescent="0.2">
      <c r="AA4575" s="123">
        <v>1137.25</v>
      </c>
    </row>
    <row r="4576" spans="27:27" ht="15" x14ac:dyDescent="0.2">
      <c r="AA4576" s="123">
        <v>1137.5</v>
      </c>
    </row>
    <row r="4577" spans="27:27" ht="15" x14ac:dyDescent="0.2">
      <c r="AA4577" s="123">
        <v>1137.75</v>
      </c>
    </row>
    <row r="4578" spans="27:27" ht="15" x14ac:dyDescent="0.2">
      <c r="AA4578" s="123">
        <v>1138</v>
      </c>
    </row>
    <row r="4579" spans="27:27" ht="15" x14ac:dyDescent="0.2">
      <c r="AA4579" s="123">
        <v>1138.25</v>
      </c>
    </row>
    <row r="4580" spans="27:27" ht="15" x14ac:dyDescent="0.2">
      <c r="AA4580" s="123">
        <v>1138.5</v>
      </c>
    </row>
    <row r="4581" spans="27:27" ht="15" x14ac:dyDescent="0.2">
      <c r="AA4581" s="123">
        <v>1138.75</v>
      </c>
    </row>
    <row r="4582" spans="27:27" ht="15" x14ac:dyDescent="0.2">
      <c r="AA4582" s="123">
        <v>1139</v>
      </c>
    </row>
    <row r="4583" spans="27:27" ht="15" x14ac:dyDescent="0.2">
      <c r="AA4583" s="123">
        <v>1139.25</v>
      </c>
    </row>
    <row r="4584" spans="27:27" ht="15" x14ac:dyDescent="0.2">
      <c r="AA4584" s="123">
        <v>1139.5</v>
      </c>
    </row>
    <row r="4585" spans="27:27" ht="15" x14ac:dyDescent="0.2">
      <c r="AA4585" s="123">
        <v>1139.75</v>
      </c>
    </row>
    <row r="4586" spans="27:27" ht="15" x14ac:dyDescent="0.2">
      <c r="AA4586" s="123">
        <v>1140</v>
      </c>
    </row>
    <row r="4587" spans="27:27" ht="15" x14ac:dyDescent="0.2">
      <c r="AA4587" s="123">
        <v>1140.25</v>
      </c>
    </row>
    <row r="4588" spans="27:27" ht="15" x14ac:dyDescent="0.2">
      <c r="AA4588" s="123">
        <v>1140.5</v>
      </c>
    </row>
    <row r="4589" spans="27:27" ht="15" x14ac:dyDescent="0.2">
      <c r="AA4589" s="123">
        <v>1140.75</v>
      </c>
    </row>
    <row r="4590" spans="27:27" ht="15" x14ac:dyDescent="0.2">
      <c r="AA4590" s="123">
        <v>1141</v>
      </c>
    </row>
    <row r="4591" spans="27:27" ht="15" x14ac:dyDescent="0.2">
      <c r="AA4591" s="123">
        <v>1141.25</v>
      </c>
    </row>
    <row r="4592" spans="27:27" ht="15" x14ac:dyDescent="0.2">
      <c r="AA4592" s="123">
        <v>1141.5</v>
      </c>
    </row>
    <row r="4593" spans="27:27" ht="15" x14ac:dyDescent="0.2">
      <c r="AA4593" s="123">
        <v>1141.75</v>
      </c>
    </row>
    <row r="4594" spans="27:27" ht="15" x14ac:dyDescent="0.2">
      <c r="AA4594" s="123">
        <v>1142</v>
      </c>
    </row>
    <row r="4595" spans="27:27" ht="15" x14ac:dyDescent="0.2">
      <c r="AA4595" s="123">
        <v>1142.25</v>
      </c>
    </row>
    <row r="4596" spans="27:27" ht="15" x14ac:dyDescent="0.2">
      <c r="AA4596" s="123">
        <v>1142.5</v>
      </c>
    </row>
    <row r="4597" spans="27:27" ht="15" x14ac:dyDescent="0.2">
      <c r="AA4597" s="123">
        <v>1142.75</v>
      </c>
    </row>
    <row r="4598" spans="27:27" ht="15" x14ac:dyDescent="0.2">
      <c r="AA4598" s="123">
        <v>1143</v>
      </c>
    </row>
    <row r="4599" spans="27:27" ht="15" x14ac:dyDescent="0.2">
      <c r="AA4599" s="123">
        <v>1143.25</v>
      </c>
    </row>
    <row r="4600" spans="27:27" ht="15" x14ac:dyDescent="0.2">
      <c r="AA4600" s="123">
        <v>1143.5</v>
      </c>
    </row>
    <row r="4601" spans="27:27" ht="15" x14ac:dyDescent="0.2">
      <c r="AA4601" s="123">
        <v>1143.75</v>
      </c>
    </row>
    <row r="4602" spans="27:27" ht="15" x14ac:dyDescent="0.2">
      <c r="AA4602" s="123">
        <v>1144</v>
      </c>
    </row>
    <row r="4603" spans="27:27" ht="15" x14ac:dyDescent="0.2">
      <c r="AA4603" s="123">
        <v>1144.25</v>
      </c>
    </row>
    <row r="4604" spans="27:27" ht="15" x14ac:dyDescent="0.2">
      <c r="AA4604" s="123">
        <v>1144.5</v>
      </c>
    </row>
    <row r="4605" spans="27:27" ht="15" x14ac:dyDescent="0.2">
      <c r="AA4605" s="123">
        <v>1144.75</v>
      </c>
    </row>
    <row r="4606" spans="27:27" ht="15" x14ac:dyDescent="0.2">
      <c r="AA4606" s="123">
        <v>1145</v>
      </c>
    </row>
    <row r="4607" spans="27:27" ht="15" x14ac:dyDescent="0.2">
      <c r="AA4607" s="123">
        <v>1145.25</v>
      </c>
    </row>
    <row r="4608" spans="27:27" ht="15" x14ac:dyDescent="0.2">
      <c r="AA4608" s="123">
        <v>1145.5</v>
      </c>
    </row>
    <row r="4609" spans="27:27" ht="15" x14ac:dyDescent="0.2">
      <c r="AA4609" s="123">
        <v>1145.75</v>
      </c>
    </row>
    <row r="4610" spans="27:27" ht="15" x14ac:dyDescent="0.2">
      <c r="AA4610" s="123">
        <v>1146</v>
      </c>
    </row>
    <row r="4611" spans="27:27" ht="15" x14ac:dyDescent="0.2">
      <c r="AA4611" s="123">
        <v>1146.25</v>
      </c>
    </row>
    <row r="4612" spans="27:27" ht="15" x14ac:dyDescent="0.2">
      <c r="AA4612" s="123">
        <v>1146.5</v>
      </c>
    </row>
    <row r="4613" spans="27:27" ht="15" x14ac:dyDescent="0.2">
      <c r="AA4613" s="123">
        <v>1146.75</v>
      </c>
    </row>
    <row r="4614" spans="27:27" ht="15" x14ac:dyDescent="0.2">
      <c r="AA4614" s="123">
        <v>1147</v>
      </c>
    </row>
    <row r="4615" spans="27:27" ht="15" x14ac:dyDescent="0.2">
      <c r="AA4615" s="123">
        <v>1147.25</v>
      </c>
    </row>
    <row r="4616" spans="27:27" ht="15" x14ac:dyDescent="0.2">
      <c r="AA4616" s="123">
        <v>1147.5</v>
      </c>
    </row>
    <row r="4617" spans="27:27" ht="15" x14ac:dyDescent="0.2">
      <c r="AA4617" s="123">
        <v>1147.75</v>
      </c>
    </row>
    <row r="4618" spans="27:27" ht="15" x14ac:dyDescent="0.2">
      <c r="AA4618" s="123">
        <v>1148</v>
      </c>
    </row>
    <row r="4619" spans="27:27" ht="15" x14ac:dyDescent="0.2">
      <c r="AA4619" s="123">
        <v>1148.25</v>
      </c>
    </row>
    <row r="4620" spans="27:27" ht="15" x14ac:dyDescent="0.2">
      <c r="AA4620" s="123">
        <v>1148.5</v>
      </c>
    </row>
    <row r="4621" spans="27:27" ht="15" x14ac:dyDescent="0.2">
      <c r="AA4621" s="123">
        <v>1148.75</v>
      </c>
    </row>
    <row r="4622" spans="27:27" ht="15" x14ac:dyDescent="0.2">
      <c r="AA4622" s="123">
        <v>1149</v>
      </c>
    </row>
    <row r="4623" spans="27:27" ht="15" x14ac:dyDescent="0.2">
      <c r="AA4623" s="123">
        <v>1149.25</v>
      </c>
    </row>
    <row r="4624" spans="27:27" ht="15" x14ac:dyDescent="0.2">
      <c r="AA4624" s="123">
        <v>1149.5</v>
      </c>
    </row>
    <row r="4625" spans="27:27" ht="15" x14ac:dyDescent="0.2">
      <c r="AA4625" s="123">
        <v>1149.75</v>
      </c>
    </row>
    <row r="4626" spans="27:27" ht="15" x14ac:dyDescent="0.2">
      <c r="AA4626" s="123">
        <v>1150</v>
      </c>
    </row>
    <row r="4627" spans="27:27" ht="15" x14ac:dyDescent="0.2">
      <c r="AA4627" s="123">
        <v>1150.25</v>
      </c>
    </row>
    <row r="4628" spans="27:27" ht="15" x14ac:dyDescent="0.2">
      <c r="AA4628" s="123">
        <v>1150.5</v>
      </c>
    </row>
    <row r="4629" spans="27:27" ht="15" x14ac:dyDescent="0.2">
      <c r="AA4629" s="123">
        <v>1150.75</v>
      </c>
    </row>
    <row r="4630" spans="27:27" ht="15" x14ac:dyDescent="0.2">
      <c r="AA4630" s="123">
        <v>1151</v>
      </c>
    </row>
    <row r="4631" spans="27:27" ht="15" x14ac:dyDescent="0.2">
      <c r="AA4631" s="123">
        <v>1151.25</v>
      </c>
    </row>
    <row r="4632" spans="27:27" ht="15" x14ac:dyDescent="0.2">
      <c r="AA4632" s="123">
        <v>1151.5</v>
      </c>
    </row>
    <row r="4633" spans="27:27" ht="15" x14ac:dyDescent="0.2">
      <c r="AA4633" s="123">
        <v>1151.75</v>
      </c>
    </row>
    <row r="4634" spans="27:27" ht="15" x14ac:dyDescent="0.2">
      <c r="AA4634" s="123">
        <v>1152</v>
      </c>
    </row>
    <row r="4635" spans="27:27" ht="15" x14ac:dyDescent="0.2">
      <c r="AA4635" s="123">
        <v>1152.25</v>
      </c>
    </row>
    <row r="4636" spans="27:27" ht="15" x14ac:dyDescent="0.2">
      <c r="AA4636" s="123">
        <v>1152.5</v>
      </c>
    </row>
    <row r="4637" spans="27:27" ht="15" x14ac:dyDescent="0.2">
      <c r="AA4637" s="123">
        <v>1152.75</v>
      </c>
    </row>
    <row r="4638" spans="27:27" ht="15" x14ac:dyDescent="0.2">
      <c r="AA4638" s="123">
        <v>1153</v>
      </c>
    </row>
    <row r="4639" spans="27:27" ht="15" x14ac:dyDescent="0.2">
      <c r="AA4639" s="123">
        <v>1153.25</v>
      </c>
    </row>
    <row r="4640" spans="27:27" ht="15" x14ac:dyDescent="0.2">
      <c r="AA4640" s="123">
        <v>1153.5</v>
      </c>
    </row>
    <row r="4641" spans="27:27" ht="15" x14ac:dyDescent="0.2">
      <c r="AA4641" s="123">
        <v>1153.75</v>
      </c>
    </row>
    <row r="4642" spans="27:27" ht="15" x14ac:dyDescent="0.2">
      <c r="AA4642" s="123">
        <v>1154</v>
      </c>
    </row>
    <row r="4643" spans="27:27" ht="15" x14ac:dyDescent="0.2">
      <c r="AA4643" s="123">
        <v>1154.25</v>
      </c>
    </row>
    <row r="4644" spans="27:27" ht="15" x14ac:dyDescent="0.2">
      <c r="AA4644" s="123">
        <v>1154.5</v>
      </c>
    </row>
    <row r="4645" spans="27:27" ht="15" x14ac:dyDescent="0.2">
      <c r="AA4645" s="123">
        <v>1154.75</v>
      </c>
    </row>
    <row r="4646" spans="27:27" ht="15" x14ac:dyDescent="0.2">
      <c r="AA4646" s="123">
        <v>1155</v>
      </c>
    </row>
    <row r="4647" spans="27:27" ht="15" x14ac:dyDescent="0.2">
      <c r="AA4647" s="123">
        <v>1155.25</v>
      </c>
    </row>
    <row r="4648" spans="27:27" ht="15" x14ac:dyDescent="0.2">
      <c r="AA4648" s="123">
        <v>1155.5</v>
      </c>
    </row>
    <row r="4649" spans="27:27" ht="15" x14ac:dyDescent="0.2">
      <c r="AA4649" s="123">
        <v>1155.75</v>
      </c>
    </row>
    <row r="4650" spans="27:27" ht="15" x14ac:dyDescent="0.2">
      <c r="AA4650" s="123">
        <v>1156</v>
      </c>
    </row>
    <row r="4651" spans="27:27" ht="15" x14ac:dyDescent="0.2">
      <c r="AA4651" s="123">
        <v>1156.25</v>
      </c>
    </row>
    <row r="4652" spans="27:27" ht="15" x14ac:dyDescent="0.2">
      <c r="AA4652" s="123">
        <v>1156.5</v>
      </c>
    </row>
    <row r="4653" spans="27:27" ht="15" x14ac:dyDescent="0.2">
      <c r="AA4653" s="123">
        <v>1156.75</v>
      </c>
    </row>
    <row r="4654" spans="27:27" ht="15" x14ac:dyDescent="0.2">
      <c r="AA4654" s="123">
        <v>1157</v>
      </c>
    </row>
    <row r="4655" spans="27:27" ht="15" x14ac:dyDescent="0.2">
      <c r="AA4655" s="123">
        <v>1157.25</v>
      </c>
    </row>
    <row r="4656" spans="27:27" ht="15" x14ac:dyDescent="0.2">
      <c r="AA4656" s="123">
        <v>1157.5</v>
      </c>
    </row>
    <row r="4657" spans="27:27" ht="15" x14ac:dyDescent="0.2">
      <c r="AA4657" s="123">
        <v>1157.75</v>
      </c>
    </row>
    <row r="4658" spans="27:27" ht="15" x14ac:dyDescent="0.2">
      <c r="AA4658" s="123">
        <v>1158</v>
      </c>
    </row>
    <row r="4659" spans="27:27" ht="15" x14ac:dyDescent="0.2">
      <c r="AA4659" s="123">
        <v>1158.25</v>
      </c>
    </row>
    <row r="4660" spans="27:27" ht="15" x14ac:dyDescent="0.2">
      <c r="AA4660" s="123">
        <v>1158.5</v>
      </c>
    </row>
    <row r="4661" spans="27:27" ht="15" x14ac:dyDescent="0.2">
      <c r="AA4661" s="123">
        <v>1158.75</v>
      </c>
    </row>
    <row r="4662" spans="27:27" ht="15" x14ac:dyDescent="0.2">
      <c r="AA4662" s="123">
        <v>1159</v>
      </c>
    </row>
    <row r="4663" spans="27:27" ht="15" x14ac:dyDescent="0.2">
      <c r="AA4663" s="123">
        <v>1159.25</v>
      </c>
    </row>
    <row r="4664" spans="27:27" ht="15" x14ac:dyDescent="0.2">
      <c r="AA4664" s="123">
        <v>1159.5</v>
      </c>
    </row>
    <row r="4665" spans="27:27" ht="15" x14ac:dyDescent="0.2">
      <c r="AA4665" s="123">
        <v>1159.75</v>
      </c>
    </row>
    <row r="4666" spans="27:27" ht="15" x14ac:dyDescent="0.2">
      <c r="AA4666" s="123">
        <v>1160</v>
      </c>
    </row>
    <row r="4667" spans="27:27" ht="15" x14ac:dyDescent="0.2">
      <c r="AA4667" s="123">
        <v>1160.25</v>
      </c>
    </row>
    <row r="4668" spans="27:27" ht="15" x14ac:dyDescent="0.2">
      <c r="AA4668" s="123">
        <v>1160.5</v>
      </c>
    </row>
    <row r="4669" spans="27:27" ht="15" x14ac:dyDescent="0.2">
      <c r="AA4669" s="123">
        <v>1160.75</v>
      </c>
    </row>
    <row r="4670" spans="27:27" ht="15" x14ac:dyDescent="0.2">
      <c r="AA4670" s="123">
        <v>1161</v>
      </c>
    </row>
    <row r="4671" spans="27:27" ht="15" x14ac:dyDescent="0.2">
      <c r="AA4671" s="123">
        <v>1161.25</v>
      </c>
    </row>
    <row r="4672" spans="27:27" ht="15" x14ac:dyDescent="0.2">
      <c r="AA4672" s="123">
        <v>1161.5</v>
      </c>
    </row>
    <row r="4673" spans="27:27" ht="15" x14ac:dyDescent="0.2">
      <c r="AA4673" s="123">
        <v>1161.75</v>
      </c>
    </row>
    <row r="4674" spans="27:27" ht="15" x14ac:dyDescent="0.2">
      <c r="AA4674" s="123">
        <v>1162</v>
      </c>
    </row>
    <row r="4675" spans="27:27" ht="15" x14ac:dyDescent="0.2">
      <c r="AA4675" s="123">
        <v>1162.25</v>
      </c>
    </row>
    <row r="4676" spans="27:27" ht="15" x14ac:dyDescent="0.2">
      <c r="AA4676" s="123">
        <v>1162.5</v>
      </c>
    </row>
    <row r="4677" spans="27:27" ht="15" x14ac:dyDescent="0.2">
      <c r="AA4677" s="123">
        <v>1162.75</v>
      </c>
    </row>
    <row r="4678" spans="27:27" ht="15" x14ac:dyDescent="0.2">
      <c r="AA4678" s="123">
        <v>1163</v>
      </c>
    </row>
    <row r="4679" spans="27:27" ht="15" x14ac:dyDescent="0.2">
      <c r="AA4679" s="123">
        <v>1163.25</v>
      </c>
    </row>
    <row r="4680" spans="27:27" ht="15" x14ac:dyDescent="0.2">
      <c r="AA4680" s="123">
        <v>1163.5</v>
      </c>
    </row>
    <row r="4681" spans="27:27" ht="15" x14ac:dyDescent="0.2">
      <c r="AA4681" s="123">
        <v>1163.75</v>
      </c>
    </row>
    <row r="4682" spans="27:27" ht="15" x14ac:dyDescent="0.2">
      <c r="AA4682" s="123">
        <v>1164</v>
      </c>
    </row>
    <row r="4683" spans="27:27" ht="15" x14ac:dyDescent="0.2">
      <c r="AA4683" s="123">
        <v>1164.25</v>
      </c>
    </row>
    <row r="4684" spans="27:27" ht="15" x14ac:dyDescent="0.2">
      <c r="AA4684" s="123">
        <v>1164.5</v>
      </c>
    </row>
    <row r="4685" spans="27:27" ht="15" x14ac:dyDescent="0.2">
      <c r="AA4685" s="123">
        <v>1164.75</v>
      </c>
    </row>
    <row r="4686" spans="27:27" ht="15" x14ac:dyDescent="0.2">
      <c r="AA4686" s="123">
        <v>1165</v>
      </c>
    </row>
    <row r="4687" spans="27:27" ht="15" x14ac:dyDescent="0.2">
      <c r="AA4687" s="123">
        <v>1165.25</v>
      </c>
    </row>
    <row r="4688" spans="27:27" ht="15" x14ac:dyDescent="0.2">
      <c r="AA4688" s="123">
        <v>1165.5</v>
      </c>
    </row>
    <row r="4689" spans="27:27" ht="15" x14ac:dyDescent="0.2">
      <c r="AA4689" s="123">
        <v>1165.75</v>
      </c>
    </row>
    <row r="4690" spans="27:27" ht="15" x14ac:dyDescent="0.2">
      <c r="AA4690" s="123">
        <v>1166</v>
      </c>
    </row>
    <row r="4691" spans="27:27" ht="15" x14ac:dyDescent="0.2">
      <c r="AA4691" s="123">
        <v>1166.25</v>
      </c>
    </row>
    <row r="4692" spans="27:27" ht="15" x14ac:dyDescent="0.2">
      <c r="AA4692" s="123">
        <v>1166.5</v>
      </c>
    </row>
    <row r="4693" spans="27:27" ht="15" x14ac:dyDescent="0.2">
      <c r="AA4693" s="123">
        <v>1166.75</v>
      </c>
    </row>
    <row r="4694" spans="27:27" ht="15" x14ac:dyDescent="0.2">
      <c r="AA4694" s="123">
        <v>1167</v>
      </c>
    </row>
    <row r="4695" spans="27:27" ht="15" x14ac:dyDescent="0.2">
      <c r="AA4695" s="123">
        <v>1167.25</v>
      </c>
    </row>
    <row r="4696" spans="27:27" ht="15" x14ac:dyDescent="0.2">
      <c r="AA4696" s="123">
        <v>1167.5</v>
      </c>
    </row>
    <row r="4697" spans="27:27" ht="15" x14ac:dyDescent="0.2">
      <c r="AA4697" s="123">
        <v>1167.75</v>
      </c>
    </row>
    <row r="4698" spans="27:27" ht="15" x14ac:dyDescent="0.2">
      <c r="AA4698" s="123">
        <v>1168</v>
      </c>
    </row>
    <row r="4699" spans="27:27" ht="15" x14ac:dyDescent="0.2">
      <c r="AA4699" s="123">
        <v>1168.25</v>
      </c>
    </row>
    <row r="4700" spans="27:27" ht="15" x14ac:dyDescent="0.2">
      <c r="AA4700" s="123">
        <v>1168.5</v>
      </c>
    </row>
    <row r="4701" spans="27:27" ht="15" x14ac:dyDescent="0.2">
      <c r="AA4701" s="123">
        <v>1168.75</v>
      </c>
    </row>
    <row r="4702" spans="27:27" ht="15" x14ac:dyDescent="0.2">
      <c r="AA4702" s="123">
        <v>1169</v>
      </c>
    </row>
    <row r="4703" spans="27:27" ht="15" x14ac:dyDescent="0.2">
      <c r="AA4703" s="123">
        <v>1169.25</v>
      </c>
    </row>
    <row r="4704" spans="27:27" ht="15" x14ac:dyDescent="0.2">
      <c r="AA4704" s="123">
        <v>1169.5</v>
      </c>
    </row>
    <row r="4705" spans="27:27" ht="15" x14ac:dyDescent="0.2">
      <c r="AA4705" s="123">
        <v>1169.75</v>
      </c>
    </row>
    <row r="4706" spans="27:27" ht="15" x14ac:dyDescent="0.2">
      <c r="AA4706" s="123">
        <v>1170</v>
      </c>
    </row>
    <row r="4707" spans="27:27" ht="15" x14ac:dyDescent="0.2">
      <c r="AA4707" s="123">
        <v>1170.25</v>
      </c>
    </row>
    <row r="4708" spans="27:27" ht="15" x14ac:dyDescent="0.2">
      <c r="AA4708" s="123">
        <v>1170.5</v>
      </c>
    </row>
    <row r="4709" spans="27:27" ht="15" x14ac:dyDescent="0.2">
      <c r="AA4709" s="123">
        <v>1170.75</v>
      </c>
    </row>
    <row r="4710" spans="27:27" ht="15" x14ac:dyDescent="0.2">
      <c r="AA4710" s="123">
        <v>1171</v>
      </c>
    </row>
    <row r="4711" spans="27:27" ht="15" x14ac:dyDescent="0.2">
      <c r="AA4711" s="123">
        <v>1171.25</v>
      </c>
    </row>
    <row r="4712" spans="27:27" ht="15" x14ac:dyDescent="0.2">
      <c r="AA4712" s="123">
        <v>1171.5</v>
      </c>
    </row>
    <row r="4713" spans="27:27" ht="15" x14ac:dyDescent="0.2">
      <c r="AA4713" s="123">
        <v>1171.75</v>
      </c>
    </row>
    <row r="4714" spans="27:27" ht="15" x14ac:dyDescent="0.2">
      <c r="AA4714" s="123">
        <v>1172</v>
      </c>
    </row>
    <row r="4715" spans="27:27" ht="15" x14ac:dyDescent="0.2">
      <c r="AA4715" s="123">
        <v>1172.25</v>
      </c>
    </row>
    <row r="4716" spans="27:27" ht="15" x14ac:dyDescent="0.2">
      <c r="AA4716" s="123">
        <v>1172.5</v>
      </c>
    </row>
    <row r="4717" spans="27:27" ht="15" x14ac:dyDescent="0.2">
      <c r="AA4717" s="123">
        <v>1172.75</v>
      </c>
    </row>
    <row r="4718" spans="27:27" ht="15" x14ac:dyDescent="0.2">
      <c r="AA4718" s="123">
        <v>1173</v>
      </c>
    </row>
    <row r="4719" spans="27:27" ht="15" x14ac:dyDescent="0.2">
      <c r="AA4719" s="123">
        <v>1173.25</v>
      </c>
    </row>
    <row r="4720" spans="27:27" ht="15" x14ac:dyDescent="0.2">
      <c r="AA4720" s="123">
        <v>1173.5</v>
      </c>
    </row>
    <row r="4721" spans="27:27" ht="15" x14ac:dyDescent="0.2">
      <c r="AA4721" s="123">
        <v>1173.75</v>
      </c>
    </row>
    <row r="4722" spans="27:27" ht="15" x14ac:dyDescent="0.2">
      <c r="AA4722" s="123">
        <v>1174</v>
      </c>
    </row>
    <row r="4723" spans="27:27" ht="15" x14ac:dyDescent="0.2">
      <c r="AA4723" s="123">
        <v>1174.25</v>
      </c>
    </row>
    <row r="4724" spans="27:27" ht="15" x14ac:dyDescent="0.2">
      <c r="AA4724" s="123">
        <v>1174.5</v>
      </c>
    </row>
    <row r="4725" spans="27:27" ht="15" x14ac:dyDescent="0.2">
      <c r="AA4725" s="123">
        <v>1174.75</v>
      </c>
    </row>
    <row r="4726" spans="27:27" ht="15" x14ac:dyDescent="0.2">
      <c r="AA4726" s="123">
        <v>1175</v>
      </c>
    </row>
    <row r="4727" spans="27:27" ht="15" x14ac:dyDescent="0.2">
      <c r="AA4727" s="123">
        <v>1175.25</v>
      </c>
    </row>
    <row r="4728" spans="27:27" ht="15" x14ac:dyDescent="0.2">
      <c r="AA4728" s="123">
        <v>1175.5</v>
      </c>
    </row>
    <row r="4729" spans="27:27" ht="15" x14ac:dyDescent="0.2">
      <c r="AA4729" s="123">
        <v>1175.75</v>
      </c>
    </row>
    <row r="4730" spans="27:27" ht="15" x14ac:dyDescent="0.2">
      <c r="AA4730" s="123">
        <v>1176</v>
      </c>
    </row>
    <row r="4731" spans="27:27" ht="15" x14ac:dyDescent="0.2">
      <c r="AA4731" s="123">
        <v>1176.25</v>
      </c>
    </row>
    <row r="4732" spans="27:27" ht="15" x14ac:dyDescent="0.2">
      <c r="AA4732" s="123">
        <v>1176.5</v>
      </c>
    </row>
    <row r="4733" spans="27:27" ht="15" x14ac:dyDescent="0.2">
      <c r="AA4733" s="123">
        <v>1176.75</v>
      </c>
    </row>
    <row r="4734" spans="27:27" ht="15" x14ac:dyDescent="0.2">
      <c r="AA4734" s="123">
        <v>1177</v>
      </c>
    </row>
    <row r="4735" spans="27:27" ht="15" x14ac:dyDescent="0.2">
      <c r="AA4735" s="123">
        <v>1177.25</v>
      </c>
    </row>
    <row r="4736" spans="27:27" ht="15" x14ac:dyDescent="0.2">
      <c r="AA4736" s="123">
        <v>1177.5</v>
      </c>
    </row>
    <row r="4737" spans="27:27" ht="15" x14ac:dyDescent="0.2">
      <c r="AA4737" s="123">
        <v>1177.75</v>
      </c>
    </row>
    <row r="4738" spans="27:27" ht="15" x14ac:dyDescent="0.2">
      <c r="AA4738" s="123">
        <v>1178</v>
      </c>
    </row>
    <row r="4739" spans="27:27" ht="15" x14ac:dyDescent="0.2">
      <c r="AA4739" s="123">
        <v>1178.25</v>
      </c>
    </row>
    <row r="4740" spans="27:27" ht="15" x14ac:dyDescent="0.2">
      <c r="AA4740" s="123">
        <v>1178.5</v>
      </c>
    </row>
    <row r="4741" spans="27:27" ht="15" x14ac:dyDescent="0.2">
      <c r="AA4741" s="123">
        <v>1178.75</v>
      </c>
    </row>
    <row r="4742" spans="27:27" ht="15" x14ac:dyDescent="0.2">
      <c r="AA4742" s="123">
        <v>1179</v>
      </c>
    </row>
    <row r="4743" spans="27:27" ht="15" x14ac:dyDescent="0.2">
      <c r="AA4743" s="123">
        <v>1179.25</v>
      </c>
    </row>
    <row r="4744" spans="27:27" ht="15" x14ac:dyDescent="0.2">
      <c r="AA4744" s="123">
        <v>1179.5</v>
      </c>
    </row>
    <row r="4745" spans="27:27" ht="15" x14ac:dyDescent="0.2">
      <c r="AA4745" s="123">
        <v>1179.75</v>
      </c>
    </row>
    <row r="4746" spans="27:27" ht="15" x14ac:dyDescent="0.2">
      <c r="AA4746" s="123">
        <v>1180</v>
      </c>
    </row>
    <row r="4747" spans="27:27" ht="15" x14ac:dyDescent="0.2">
      <c r="AA4747" s="123">
        <v>1180.25</v>
      </c>
    </row>
    <row r="4748" spans="27:27" ht="15" x14ac:dyDescent="0.2">
      <c r="AA4748" s="123">
        <v>1180.5</v>
      </c>
    </row>
    <row r="4749" spans="27:27" ht="15" x14ac:dyDescent="0.2">
      <c r="AA4749" s="123">
        <v>1180.75</v>
      </c>
    </row>
    <row r="4750" spans="27:27" ht="15" x14ac:dyDescent="0.2">
      <c r="AA4750" s="123">
        <v>1181</v>
      </c>
    </row>
    <row r="4751" spans="27:27" ht="15" x14ac:dyDescent="0.2">
      <c r="AA4751" s="123">
        <v>1181.25</v>
      </c>
    </row>
    <row r="4752" spans="27:27" ht="15" x14ac:dyDescent="0.2">
      <c r="AA4752" s="123">
        <v>1181.5</v>
      </c>
    </row>
    <row r="4753" spans="27:27" ht="15" x14ac:dyDescent="0.2">
      <c r="AA4753" s="123">
        <v>1181.75</v>
      </c>
    </row>
    <row r="4754" spans="27:27" ht="15" x14ac:dyDescent="0.2">
      <c r="AA4754" s="123">
        <v>1182</v>
      </c>
    </row>
    <row r="4755" spans="27:27" ht="15" x14ac:dyDescent="0.2">
      <c r="AA4755" s="123">
        <v>1182.25</v>
      </c>
    </row>
    <row r="4756" spans="27:27" ht="15" x14ac:dyDescent="0.2">
      <c r="AA4756" s="123">
        <v>1182.5</v>
      </c>
    </row>
    <row r="4757" spans="27:27" ht="15" x14ac:dyDescent="0.2">
      <c r="AA4757" s="123">
        <v>1182.75</v>
      </c>
    </row>
    <row r="4758" spans="27:27" ht="15" x14ac:dyDescent="0.2">
      <c r="AA4758" s="123">
        <v>1183</v>
      </c>
    </row>
    <row r="4759" spans="27:27" ht="15" x14ac:dyDescent="0.2">
      <c r="AA4759" s="123">
        <v>1183.25</v>
      </c>
    </row>
    <row r="4760" spans="27:27" ht="15" x14ac:dyDescent="0.2">
      <c r="AA4760" s="123">
        <v>1183.5</v>
      </c>
    </row>
    <row r="4761" spans="27:27" ht="15" x14ac:dyDescent="0.2">
      <c r="AA4761" s="123">
        <v>1183.75</v>
      </c>
    </row>
    <row r="4762" spans="27:27" ht="15" x14ac:dyDescent="0.2">
      <c r="AA4762" s="123">
        <v>1184</v>
      </c>
    </row>
    <row r="4763" spans="27:27" ht="15" x14ac:dyDescent="0.2">
      <c r="AA4763" s="123">
        <v>1184.25</v>
      </c>
    </row>
    <row r="4764" spans="27:27" ht="15" x14ac:dyDescent="0.2">
      <c r="AA4764" s="123">
        <v>1184.5</v>
      </c>
    </row>
    <row r="4765" spans="27:27" ht="15" x14ac:dyDescent="0.2">
      <c r="AA4765" s="123">
        <v>1184.75</v>
      </c>
    </row>
    <row r="4766" spans="27:27" ht="15" x14ac:dyDescent="0.2">
      <c r="AA4766" s="123">
        <v>1185</v>
      </c>
    </row>
    <row r="4767" spans="27:27" ht="15" x14ac:dyDescent="0.2">
      <c r="AA4767" s="123">
        <v>1185.25</v>
      </c>
    </row>
    <row r="4768" spans="27:27" ht="15" x14ac:dyDescent="0.2">
      <c r="AA4768" s="123">
        <v>1185.5</v>
      </c>
    </row>
    <row r="4769" spans="27:27" ht="15" x14ac:dyDescent="0.2">
      <c r="AA4769" s="123">
        <v>1185.75</v>
      </c>
    </row>
    <row r="4770" spans="27:27" ht="15" x14ac:dyDescent="0.2">
      <c r="AA4770" s="123">
        <v>1186</v>
      </c>
    </row>
    <row r="4771" spans="27:27" ht="15" x14ac:dyDescent="0.2">
      <c r="AA4771" s="123">
        <v>1186.25</v>
      </c>
    </row>
    <row r="4772" spans="27:27" ht="15" x14ac:dyDescent="0.2">
      <c r="AA4772" s="123">
        <v>1186.5</v>
      </c>
    </row>
    <row r="4773" spans="27:27" ht="15" x14ac:dyDescent="0.2">
      <c r="AA4773" s="123">
        <v>1186.75</v>
      </c>
    </row>
    <row r="4774" spans="27:27" ht="15" x14ac:dyDescent="0.2">
      <c r="AA4774" s="123">
        <v>1187</v>
      </c>
    </row>
    <row r="4775" spans="27:27" ht="15" x14ac:dyDescent="0.2">
      <c r="AA4775" s="123">
        <v>1187.25</v>
      </c>
    </row>
    <row r="4776" spans="27:27" ht="15" x14ac:dyDescent="0.2">
      <c r="AA4776" s="123">
        <v>1187.5</v>
      </c>
    </row>
    <row r="4777" spans="27:27" ht="15" x14ac:dyDescent="0.2">
      <c r="AA4777" s="123">
        <v>1187.75</v>
      </c>
    </row>
    <row r="4778" spans="27:27" ht="15" x14ac:dyDescent="0.2">
      <c r="AA4778" s="123">
        <v>1188</v>
      </c>
    </row>
    <row r="4779" spans="27:27" ht="15" x14ac:dyDescent="0.2">
      <c r="AA4779" s="123">
        <v>1188.25</v>
      </c>
    </row>
    <row r="4780" spans="27:27" ht="15" x14ac:dyDescent="0.2">
      <c r="AA4780" s="123">
        <v>1188.5</v>
      </c>
    </row>
    <row r="4781" spans="27:27" ht="15" x14ac:dyDescent="0.2">
      <c r="AA4781" s="123">
        <v>1188.75</v>
      </c>
    </row>
    <row r="4782" spans="27:27" ht="15" x14ac:dyDescent="0.2">
      <c r="AA4782" s="123">
        <v>1189</v>
      </c>
    </row>
    <row r="4783" spans="27:27" ht="15" x14ac:dyDescent="0.2">
      <c r="AA4783" s="123">
        <v>1189.25</v>
      </c>
    </row>
    <row r="4784" spans="27:27" ht="15" x14ac:dyDescent="0.2">
      <c r="AA4784" s="123">
        <v>1189.5</v>
      </c>
    </row>
    <row r="4785" spans="27:27" ht="15" x14ac:dyDescent="0.2">
      <c r="AA4785" s="123">
        <v>1189.75</v>
      </c>
    </row>
    <row r="4786" spans="27:27" ht="15" x14ac:dyDescent="0.2">
      <c r="AA4786" s="123">
        <v>1190</v>
      </c>
    </row>
    <row r="4787" spans="27:27" ht="15" x14ac:dyDescent="0.2">
      <c r="AA4787" s="123">
        <v>1190.25</v>
      </c>
    </row>
    <row r="4788" spans="27:27" ht="15" x14ac:dyDescent="0.2">
      <c r="AA4788" s="123">
        <v>1190.5</v>
      </c>
    </row>
    <row r="4789" spans="27:27" ht="15" x14ac:dyDescent="0.2">
      <c r="AA4789" s="123">
        <v>1190.75</v>
      </c>
    </row>
    <row r="4790" spans="27:27" ht="15" x14ac:dyDescent="0.2">
      <c r="AA4790" s="123">
        <v>1191</v>
      </c>
    </row>
    <row r="4791" spans="27:27" ht="15" x14ac:dyDescent="0.2">
      <c r="AA4791" s="123">
        <v>1191.25</v>
      </c>
    </row>
    <row r="4792" spans="27:27" ht="15" x14ac:dyDescent="0.2">
      <c r="AA4792" s="123">
        <v>1191.5</v>
      </c>
    </row>
    <row r="4793" spans="27:27" ht="15" x14ac:dyDescent="0.2">
      <c r="AA4793" s="123">
        <v>1191.75</v>
      </c>
    </row>
    <row r="4794" spans="27:27" ht="15" x14ac:dyDescent="0.2">
      <c r="AA4794" s="123">
        <v>1192</v>
      </c>
    </row>
    <row r="4795" spans="27:27" ht="15" x14ac:dyDescent="0.2">
      <c r="AA4795" s="123">
        <v>1192.25</v>
      </c>
    </row>
    <row r="4796" spans="27:27" ht="15" x14ac:dyDescent="0.2">
      <c r="AA4796" s="123">
        <v>1192.5</v>
      </c>
    </row>
    <row r="4797" spans="27:27" ht="15" x14ac:dyDescent="0.2">
      <c r="AA4797" s="123">
        <v>1192.75</v>
      </c>
    </row>
    <row r="4798" spans="27:27" ht="15" x14ac:dyDescent="0.2">
      <c r="AA4798" s="123">
        <v>1193</v>
      </c>
    </row>
    <row r="4799" spans="27:27" ht="15" x14ac:dyDescent="0.2">
      <c r="AA4799" s="123">
        <v>1193.25</v>
      </c>
    </row>
    <row r="4800" spans="27:27" ht="15" x14ac:dyDescent="0.2">
      <c r="AA4800" s="123">
        <v>1193.5</v>
      </c>
    </row>
    <row r="4801" spans="27:27" ht="15" x14ac:dyDescent="0.2">
      <c r="AA4801" s="123">
        <v>1193.75</v>
      </c>
    </row>
    <row r="4802" spans="27:27" ht="15" x14ac:dyDescent="0.2">
      <c r="AA4802" s="123">
        <v>1194</v>
      </c>
    </row>
    <row r="4803" spans="27:27" ht="15" x14ac:dyDescent="0.2">
      <c r="AA4803" s="123">
        <v>1194.25</v>
      </c>
    </row>
    <row r="4804" spans="27:27" ht="15" x14ac:dyDescent="0.2">
      <c r="AA4804" s="123">
        <v>1194.5</v>
      </c>
    </row>
    <row r="4805" spans="27:27" ht="15" x14ac:dyDescent="0.2">
      <c r="AA4805" s="123">
        <v>1194.75</v>
      </c>
    </row>
    <row r="4806" spans="27:27" ht="15" x14ac:dyDescent="0.2">
      <c r="AA4806" s="123">
        <v>1195</v>
      </c>
    </row>
    <row r="4807" spans="27:27" ht="15" x14ac:dyDescent="0.2">
      <c r="AA4807" s="123">
        <v>1195.25</v>
      </c>
    </row>
    <row r="4808" spans="27:27" ht="15" x14ac:dyDescent="0.2">
      <c r="AA4808" s="123">
        <v>1195.5</v>
      </c>
    </row>
    <row r="4809" spans="27:27" ht="15" x14ac:dyDescent="0.2">
      <c r="AA4809" s="123">
        <v>1195.75</v>
      </c>
    </row>
    <row r="4810" spans="27:27" ht="15" x14ac:dyDescent="0.2">
      <c r="AA4810" s="123">
        <v>1196</v>
      </c>
    </row>
    <row r="4811" spans="27:27" ht="15" x14ac:dyDescent="0.2">
      <c r="AA4811" s="123">
        <v>1196.25</v>
      </c>
    </row>
    <row r="4812" spans="27:27" ht="15" x14ac:dyDescent="0.2">
      <c r="AA4812" s="123">
        <v>1196.5</v>
      </c>
    </row>
    <row r="4813" spans="27:27" ht="15" x14ac:dyDescent="0.2">
      <c r="AA4813" s="123">
        <v>1196.75</v>
      </c>
    </row>
    <row r="4814" spans="27:27" ht="15" x14ac:dyDescent="0.2">
      <c r="AA4814" s="123">
        <v>1197</v>
      </c>
    </row>
    <row r="4815" spans="27:27" ht="15" x14ac:dyDescent="0.2">
      <c r="AA4815" s="123">
        <v>1197.25</v>
      </c>
    </row>
    <row r="4816" spans="27:27" ht="15" x14ac:dyDescent="0.2">
      <c r="AA4816" s="123">
        <v>1197.5</v>
      </c>
    </row>
    <row r="4817" spans="27:27" ht="15" x14ac:dyDescent="0.2">
      <c r="AA4817" s="123">
        <v>1197.75</v>
      </c>
    </row>
    <row r="4818" spans="27:27" ht="15" x14ac:dyDescent="0.2">
      <c r="AA4818" s="123">
        <v>1198</v>
      </c>
    </row>
    <row r="4819" spans="27:27" ht="15" x14ac:dyDescent="0.2">
      <c r="AA4819" s="123">
        <v>1198.25</v>
      </c>
    </row>
    <row r="4820" spans="27:27" ht="15" x14ac:dyDescent="0.2">
      <c r="AA4820" s="123">
        <v>1198.5</v>
      </c>
    </row>
    <row r="4821" spans="27:27" ht="15" x14ac:dyDescent="0.2">
      <c r="AA4821" s="123">
        <v>1198.75</v>
      </c>
    </row>
    <row r="4822" spans="27:27" ht="15" x14ac:dyDescent="0.2">
      <c r="AA4822" s="123">
        <v>1199</v>
      </c>
    </row>
    <row r="4823" spans="27:27" ht="15" x14ac:dyDescent="0.2">
      <c r="AA4823" s="123">
        <v>1199.25</v>
      </c>
    </row>
    <row r="4824" spans="27:27" ht="15" x14ac:dyDescent="0.2">
      <c r="AA4824" s="123">
        <v>1199.5</v>
      </c>
    </row>
    <row r="4825" spans="27:27" ht="15" x14ac:dyDescent="0.2">
      <c r="AA4825" s="123">
        <v>1199.75</v>
      </c>
    </row>
    <row r="4826" spans="27:27" ht="15" x14ac:dyDescent="0.2">
      <c r="AA4826" s="123">
        <v>1200</v>
      </c>
    </row>
    <row r="4827" spans="27:27" ht="15" x14ac:dyDescent="0.2">
      <c r="AA4827" s="123">
        <v>1200.25</v>
      </c>
    </row>
    <row r="4828" spans="27:27" ht="15" x14ac:dyDescent="0.2">
      <c r="AA4828" s="123">
        <v>1200.5</v>
      </c>
    </row>
    <row r="4829" spans="27:27" ht="15" x14ac:dyDescent="0.2">
      <c r="AA4829" s="123">
        <v>1200.75</v>
      </c>
    </row>
    <row r="4830" spans="27:27" ht="15" x14ac:dyDescent="0.2">
      <c r="AA4830" s="123">
        <v>1201</v>
      </c>
    </row>
    <row r="4831" spans="27:27" ht="15" x14ac:dyDescent="0.2">
      <c r="AA4831" s="123">
        <v>1201.25</v>
      </c>
    </row>
    <row r="4832" spans="27:27" ht="15" x14ac:dyDescent="0.2">
      <c r="AA4832" s="123">
        <v>1201.5</v>
      </c>
    </row>
    <row r="4833" spans="27:27" ht="15" x14ac:dyDescent="0.2">
      <c r="AA4833" s="123">
        <v>1201.75</v>
      </c>
    </row>
    <row r="4834" spans="27:27" ht="15" x14ac:dyDescent="0.2">
      <c r="AA4834" s="123">
        <v>1202</v>
      </c>
    </row>
    <row r="4835" spans="27:27" ht="15" x14ac:dyDescent="0.2">
      <c r="AA4835" s="123">
        <v>1202.25</v>
      </c>
    </row>
    <row r="4836" spans="27:27" ht="15" x14ac:dyDescent="0.2">
      <c r="AA4836" s="123">
        <v>1202.5</v>
      </c>
    </row>
    <row r="4837" spans="27:27" ht="15" x14ac:dyDescent="0.2">
      <c r="AA4837" s="123">
        <v>1202.75</v>
      </c>
    </row>
    <row r="4838" spans="27:27" ht="15" x14ac:dyDescent="0.2">
      <c r="AA4838" s="123">
        <v>1203</v>
      </c>
    </row>
    <row r="4839" spans="27:27" ht="15" x14ac:dyDescent="0.2">
      <c r="AA4839" s="123">
        <v>1203.25</v>
      </c>
    </row>
    <row r="4840" spans="27:27" ht="15" x14ac:dyDescent="0.2">
      <c r="AA4840" s="123">
        <v>1203.5</v>
      </c>
    </row>
    <row r="4841" spans="27:27" ht="15" x14ac:dyDescent="0.2">
      <c r="AA4841" s="123">
        <v>1203.75</v>
      </c>
    </row>
    <row r="4842" spans="27:27" ht="15" x14ac:dyDescent="0.2">
      <c r="AA4842" s="123">
        <v>1204</v>
      </c>
    </row>
    <row r="4843" spans="27:27" ht="15" x14ac:dyDescent="0.2">
      <c r="AA4843" s="123">
        <v>1204.25</v>
      </c>
    </row>
    <row r="4844" spans="27:27" ht="15" x14ac:dyDescent="0.2">
      <c r="AA4844" s="123">
        <v>1204.5</v>
      </c>
    </row>
    <row r="4845" spans="27:27" ht="15" x14ac:dyDescent="0.2">
      <c r="AA4845" s="123">
        <v>1204.75</v>
      </c>
    </row>
    <row r="4846" spans="27:27" ht="15" x14ac:dyDescent="0.2">
      <c r="AA4846" s="123">
        <v>1205</v>
      </c>
    </row>
    <row r="4847" spans="27:27" ht="15" x14ac:dyDescent="0.2">
      <c r="AA4847" s="123">
        <v>1205.25</v>
      </c>
    </row>
    <row r="4848" spans="27:27" ht="15" x14ac:dyDescent="0.2">
      <c r="AA4848" s="123">
        <v>1205.5</v>
      </c>
    </row>
    <row r="4849" spans="27:27" ht="15" x14ac:dyDescent="0.2">
      <c r="AA4849" s="123">
        <v>1205.75</v>
      </c>
    </row>
    <row r="4850" spans="27:27" ht="15" x14ac:dyDescent="0.2">
      <c r="AA4850" s="123">
        <v>1206</v>
      </c>
    </row>
    <row r="4851" spans="27:27" ht="15" x14ac:dyDescent="0.2">
      <c r="AA4851" s="123">
        <v>1206.25</v>
      </c>
    </row>
    <row r="4852" spans="27:27" ht="15" x14ac:dyDescent="0.2">
      <c r="AA4852" s="123">
        <v>1206.5</v>
      </c>
    </row>
    <row r="4853" spans="27:27" ht="15" x14ac:dyDescent="0.2">
      <c r="AA4853" s="123">
        <v>1206.75</v>
      </c>
    </row>
    <row r="4854" spans="27:27" ht="15" x14ac:dyDescent="0.2">
      <c r="AA4854" s="123">
        <v>1207</v>
      </c>
    </row>
    <row r="4855" spans="27:27" ht="15" x14ac:dyDescent="0.2">
      <c r="AA4855" s="123">
        <v>1207.25</v>
      </c>
    </row>
    <row r="4856" spans="27:27" ht="15" x14ac:dyDescent="0.2">
      <c r="AA4856" s="123">
        <v>1207.5</v>
      </c>
    </row>
    <row r="4857" spans="27:27" ht="15" x14ac:dyDescent="0.2">
      <c r="AA4857" s="123">
        <v>1207.75</v>
      </c>
    </row>
    <row r="4858" spans="27:27" ht="15" x14ac:dyDescent="0.2">
      <c r="AA4858" s="123">
        <v>1208</v>
      </c>
    </row>
    <row r="4859" spans="27:27" ht="15" x14ac:dyDescent="0.2">
      <c r="AA4859" s="123">
        <v>1208.25</v>
      </c>
    </row>
    <row r="4860" spans="27:27" ht="15" x14ac:dyDescent="0.2">
      <c r="AA4860" s="123">
        <v>1208.5</v>
      </c>
    </row>
    <row r="4861" spans="27:27" ht="15" x14ac:dyDescent="0.2">
      <c r="AA4861" s="123">
        <v>1208.75</v>
      </c>
    </row>
    <row r="4862" spans="27:27" ht="15" x14ac:dyDescent="0.2">
      <c r="AA4862" s="123">
        <v>1209</v>
      </c>
    </row>
    <row r="4863" spans="27:27" ht="15" x14ac:dyDescent="0.2">
      <c r="AA4863" s="123">
        <v>1209.25</v>
      </c>
    </row>
    <row r="4864" spans="27:27" ht="15" x14ac:dyDescent="0.2">
      <c r="AA4864" s="123">
        <v>1209.5</v>
      </c>
    </row>
    <row r="4865" spans="27:27" ht="15" x14ac:dyDescent="0.2">
      <c r="AA4865" s="123">
        <v>1209.75</v>
      </c>
    </row>
    <row r="4866" spans="27:27" ht="15" x14ac:dyDescent="0.2">
      <c r="AA4866" s="123">
        <v>1210</v>
      </c>
    </row>
    <row r="4867" spans="27:27" ht="15" x14ac:dyDescent="0.2">
      <c r="AA4867" s="123">
        <v>1210.25</v>
      </c>
    </row>
    <row r="4868" spans="27:27" ht="15" x14ac:dyDescent="0.2">
      <c r="AA4868" s="123">
        <v>1210.5</v>
      </c>
    </row>
    <row r="4869" spans="27:27" ht="15" x14ac:dyDescent="0.2">
      <c r="AA4869" s="123">
        <v>1210.75</v>
      </c>
    </row>
    <row r="4870" spans="27:27" ht="15" x14ac:dyDescent="0.2">
      <c r="AA4870" s="123">
        <v>1211</v>
      </c>
    </row>
    <row r="4871" spans="27:27" ht="15" x14ac:dyDescent="0.2">
      <c r="AA4871" s="123">
        <v>1211.25</v>
      </c>
    </row>
    <row r="4872" spans="27:27" ht="15" x14ac:dyDescent="0.2">
      <c r="AA4872" s="123">
        <v>1211.5</v>
      </c>
    </row>
    <row r="4873" spans="27:27" ht="15" x14ac:dyDescent="0.2">
      <c r="AA4873" s="123">
        <v>1211.75</v>
      </c>
    </row>
    <row r="4874" spans="27:27" ht="15" x14ac:dyDescent="0.2">
      <c r="AA4874" s="123">
        <v>1212</v>
      </c>
    </row>
    <row r="4875" spans="27:27" ht="15" x14ac:dyDescent="0.2">
      <c r="AA4875" s="123">
        <v>1212.25</v>
      </c>
    </row>
    <row r="4876" spans="27:27" ht="15" x14ac:dyDescent="0.2">
      <c r="AA4876" s="123">
        <v>1212.5</v>
      </c>
    </row>
    <row r="4877" spans="27:27" ht="15" x14ac:dyDescent="0.2">
      <c r="AA4877" s="123">
        <v>1212.75</v>
      </c>
    </row>
    <row r="4878" spans="27:27" ht="15" x14ac:dyDescent="0.2">
      <c r="AA4878" s="123">
        <v>1213</v>
      </c>
    </row>
    <row r="4879" spans="27:27" ht="15" x14ac:dyDescent="0.2">
      <c r="AA4879" s="123">
        <v>1213.25</v>
      </c>
    </row>
    <row r="4880" spans="27:27" ht="15" x14ac:dyDescent="0.2">
      <c r="AA4880" s="123">
        <v>1213.5</v>
      </c>
    </row>
    <row r="4881" spans="27:27" ht="15" x14ac:dyDescent="0.2">
      <c r="AA4881" s="123">
        <v>1213.75</v>
      </c>
    </row>
    <row r="4882" spans="27:27" ht="15" x14ac:dyDescent="0.2">
      <c r="AA4882" s="123">
        <v>1214</v>
      </c>
    </row>
    <row r="4883" spans="27:27" ht="15" x14ac:dyDescent="0.2">
      <c r="AA4883" s="123">
        <v>1214.25</v>
      </c>
    </row>
    <row r="4884" spans="27:27" ht="15" x14ac:dyDescent="0.2">
      <c r="AA4884" s="123">
        <v>1214.5</v>
      </c>
    </row>
    <row r="4885" spans="27:27" ht="15" x14ac:dyDescent="0.2">
      <c r="AA4885" s="123">
        <v>1214.75</v>
      </c>
    </row>
    <row r="4886" spans="27:27" ht="15" x14ac:dyDescent="0.2">
      <c r="AA4886" s="123">
        <v>1215</v>
      </c>
    </row>
    <row r="4887" spans="27:27" ht="15" x14ac:dyDescent="0.2">
      <c r="AA4887" s="123">
        <v>1215.25</v>
      </c>
    </row>
    <row r="4888" spans="27:27" ht="15" x14ac:dyDescent="0.2">
      <c r="AA4888" s="123">
        <v>1215.5</v>
      </c>
    </row>
    <row r="4889" spans="27:27" ht="15" x14ac:dyDescent="0.2">
      <c r="AA4889" s="123">
        <v>1215.75</v>
      </c>
    </row>
    <row r="4890" spans="27:27" ht="15" x14ac:dyDescent="0.2">
      <c r="AA4890" s="123">
        <v>1216</v>
      </c>
    </row>
    <row r="4891" spans="27:27" ht="15" x14ac:dyDescent="0.2">
      <c r="AA4891" s="123">
        <v>1216.25</v>
      </c>
    </row>
    <row r="4892" spans="27:27" ht="15" x14ac:dyDescent="0.2">
      <c r="AA4892" s="123">
        <v>1216.5</v>
      </c>
    </row>
    <row r="4893" spans="27:27" ht="15" x14ac:dyDescent="0.2">
      <c r="AA4893" s="123">
        <v>1216.75</v>
      </c>
    </row>
    <row r="4894" spans="27:27" ht="15" x14ac:dyDescent="0.2">
      <c r="AA4894" s="123">
        <v>1217</v>
      </c>
    </row>
    <row r="4895" spans="27:27" ht="15" x14ac:dyDescent="0.2">
      <c r="AA4895" s="123">
        <v>1217.25</v>
      </c>
    </row>
    <row r="4896" spans="27:27" ht="15" x14ac:dyDescent="0.2">
      <c r="AA4896" s="123">
        <v>1217.5</v>
      </c>
    </row>
    <row r="4897" spans="27:27" ht="15" x14ac:dyDescent="0.2">
      <c r="AA4897" s="123">
        <v>1217.75</v>
      </c>
    </row>
    <row r="4898" spans="27:27" ht="15" x14ac:dyDescent="0.2">
      <c r="AA4898" s="123">
        <v>1218</v>
      </c>
    </row>
    <row r="4899" spans="27:27" ht="15" x14ac:dyDescent="0.2">
      <c r="AA4899" s="123">
        <v>1218.25</v>
      </c>
    </row>
    <row r="4900" spans="27:27" ht="15" x14ac:dyDescent="0.2">
      <c r="AA4900" s="123">
        <v>1218.5</v>
      </c>
    </row>
    <row r="4901" spans="27:27" ht="15" x14ac:dyDescent="0.2">
      <c r="AA4901" s="123">
        <v>1218.75</v>
      </c>
    </row>
    <row r="4902" spans="27:27" ht="15" x14ac:dyDescent="0.2">
      <c r="AA4902" s="123">
        <v>1219</v>
      </c>
    </row>
    <row r="4903" spans="27:27" ht="15" x14ac:dyDescent="0.2">
      <c r="AA4903" s="123">
        <v>1219.25</v>
      </c>
    </row>
    <row r="4904" spans="27:27" ht="15" x14ac:dyDescent="0.2">
      <c r="AA4904" s="123">
        <v>1219.5</v>
      </c>
    </row>
    <row r="4905" spans="27:27" ht="15" x14ac:dyDescent="0.2">
      <c r="AA4905" s="123">
        <v>1219.75</v>
      </c>
    </row>
    <row r="4906" spans="27:27" ht="15" x14ac:dyDescent="0.2">
      <c r="AA4906" s="123">
        <v>1220</v>
      </c>
    </row>
    <row r="4907" spans="27:27" ht="15" x14ac:dyDescent="0.2">
      <c r="AA4907" s="123">
        <v>1220.25</v>
      </c>
    </row>
    <row r="4908" spans="27:27" ht="15" x14ac:dyDescent="0.2">
      <c r="AA4908" s="123">
        <v>1220.5</v>
      </c>
    </row>
    <row r="4909" spans="27:27" ht="15" x14ac:dyDescent="0.2">
      <c r="AA4909" s="123">
        <v>1220.75</v>
      </c>
    </row>
    <row r="4910" spans="27:27" ht="15" x14ac:dyDescent="0.2">
      <c r="AA4910" s="123">
        <v>1221</v>
      </c>
    </row>
    <row r="4911" spans="27:27" ht="15" x14ac:dyDescent="0.2">
      <c r="AA4911" s="123">
        <v>1221.25</v>
      </c>
    </row>
    <row r="4912" spans="27:27" ht="15" x14ac:dyDescent="0.2">
      <c r="AA4912" s="123">
        <v>1221.5</v>
      </c>
    </row>
    <row r="4913" spans="27:27" ht="15" x14ac:dyDescent="0.2">
      <c r="AA4913" s="123">
        <v>1221.75</v>
      </c>
    </row>
    <row r="4914" spans="27:27" ht="15" x14ac:dyDescent="0.2">
      <c r="AA4914" s="123">
        <v>1222</v>
      </c>
    </row>
    <row r="4915" spans="27:27" ht="15" x14ac:dyDescent="0.2">
      <c r="AA4915" s="123">
        <v>1222.25</v>
      </c>
    </row>
    <row r="4916" spans="27:27" ht="15" x14ac:dyDescent="0.2">
      <c r="AA4916" s="123">
        <v>1222.5</v>
      </c>
    </row>
    <row r="4917" spans="27:27" ht="15" x14ac:dyDescent="0.2">
      <c r="AA4917" s="123">
        <v>1222.75</v>
      </c>
    </row>
    <row r="4918" spans="27:27" ht="15" x14ac:dyDescent="0.2">
      <c r="AA4918" s="123">
        <v>1223</v>
      </c>
    </row>
    <row r="4919" spans="27:27" ht="15" x14ac:dyDescent="0.2">
      <c r="AA4919" s="123">
        <v>1223.25</v>
      </c>
    </row>
    <row r="4920" spans="27:27" ht="15" x14ac:dyDescent="0.2">
      <c r="AA4920" s="123">
        <v>1223.5</v>
      </c>
    </row>
    <row r="4921" spans="27:27" ht="15" x14ac:dyDescent="0.2">
      <c r="AA4921" s="123">
        <v>1223.75</v>
      </c>
    </row>
    <row r="4922" spans="27:27" ht="15" x14ac:dyDescent="0.2">
      <c r="AA4922" s="123">
        <v>1224</v>
      </c>
    </row>
    <row r="4923" spans="27:27" ht="15" x14ac:dyDescent="0.2">
      <c r="AA4923" s="123">
        <v>1224.25</v>
      </c>
    </row>
    <row r="4924" spans="27:27" ht="15" x14ac:dyDescent="0.2">
      <c r="AA4924" s="123">
        <v>1224.5</v>
      </c>
    </row>
    <row r="4925" spans="27:27" ht="15" x14ac:dyDescent="0.2">
      <c r="AA4925" s="123">
        <v>1224.75</v>
      </c>
    </row>
    <row r="4926" spans="27:27" ht="15" x14ac:dyDescent="0.2">
      <c r="AA4926" s="123">
        <v>1225</v>
      </c>
    </row>
    <row r="4927" spans="27:27" ht="15" x14ac:dyDescent="0.2">
      <c r="AA4927" s="123">
        <v>1225.25</v>
      </c>
    </row>
    <row r="4928" spans="27:27" ht="15" x14ac:dyDescent="0.2">
      <c r="AA4928" s="123">
        <v>1225.5</v>
      </c>
    </row>
    <row r="4929" spans="27:27" ht="15" x14ac:dyDescent="0.2">
      <c r="AA4929" s="123">
        <v>1225.75</v>
      </c>
    </row>
    <row r="4930" spans="27:27" ht="15" x14ac:dyDescent="0.2">
      <c r="AA4930" s="123">
        <v>1226</v>
      </c>
    </row>
    <row r="4931" spans="27:27" ht="15" x14ac:dyDescent="0.2">
      <c r="AA4931" s="123">
        <v>1226.25</v>
      </c>
    </row>
    <row r="4932" spans="27:27" ht="15" x14ac:dyDescent="0.2">
      <c r="AA4932" s="123">
        <v>1226.5</v>
      </c>
    </row>
    <row r="4933" spans="27:27" ht="15" x14ac:dyDescent="0.2">
      <c r="AA4933" s="123">
        <v>1226.75</v>
      </c>
    </row>
    <row r="4934" spans="27:27" ht="15" x14ac:dyDescent="0.2">
      <c r="AA4934" s="123">
        <v>1227</v>
      </c>
    </row>
    <row r="4935" spans="27:27" ht="15" x14ac:dyDescent="0.2">
      <c r="AA4935" s="123">
        <v>1227.25</v>
      </c>
    </row>
    <row r="4936" spans="27:27" ht="15" x14ac:dyDescent="0.2">
      <c r="AA4936" s="123">
        <v>1227.5</v>
      </c>
    </row>
    <row r="4937" spans="27:27" ht="15" x14ac:dyDescent="0.2">
      <c r="AA4937" s="123">
        <v>1227.75</v>
      </c>
    </row>
    <row r="4938" spans="27:27" ht="15" x14ac:dyDescent="0.2">
      <c r="AA4938" s="123">
        <v>1228</v>
      </c>
    </row>
    <row r="4939" spans="27:27" ht="15" x14ac:dyDescent="0.2">
      <c r="AA4939" s="123">
        <v>1228.25</v>
      </c>
    </row>
    <row r="4940" spans="27:27" ht="15" x14ac:dyDescent="0.2">
      <c r="AA4940" s="123">
        <v>1228.5</v>
      </c>
    </row>
    <row r="4941" spans="27:27" ht="15" x14ac:dyDescent="0.2">
      <c r="AA4941" s="123">
        <v>1228.75</v>
      </c>
    </row>
    <row r="4942" spans="27:27" ht="15" x14ac:dyDescent="0.2">
      <c r="AA4942" s="123">
        <v>1229</v>
      </c>
    </row>
    <row r="4943" spans="27:27" ht="15" x14ac:dyDescent="0.2">
      <c r="AA4943" s="123">
        <v>1229.25</v>
      </c>
    </row>
    <row r="4944" spans="27:27" ht="15" x14ac:dyDescent="0.2">
      <c r="AA4944" s="123">
        <v>1229.5</v>
      </c>
    </row>
    <row r="4945" spans="27:27" ht="15" x14ac:dyDescent="0.2">
      <c r="AA4945" s="123">
        <v>1229.75</v>
      </c>
    </row>
    <row r="4946" spans="27:27" ht="15" x14ac:dyDescent="0.2">
      <c r="AA4946" s="123">
        <v>1230</v>
      </c>
    </row>
    <row r="4947" spans="27:27" ht="15" x14ac:dyDescent="0.2">
      <c r="AA4947" s="123">
        <v>1230.25</v>
      </c>
    </row>
    <row r="4948" spans="27:27" ht="15" x14ac:dyDescent="0.2">
      <c r="AA4948" s="123">
        <v>1230.5</v>
      </c>
    </row>
    <row r="4949" spans="27:27" ht="15" x14ac:dyDescent="0.2">
      <c r="AA4949" s="123">
        <v>1230.75</v>
      </c>
    </row>
    <row r="4950" spans="27:27" ht="15" x14ac:dyDescent="0.2">
      <c r="AA4950" s="123">
        <v>1231</v>
      </c>
    </row>
    <row r="4951" spans="27:27" ht="15" x14ac:dyDescent="0.2">
      <c r="AA4951" s="123">
        <v>1231.25</v>
      </c>
    </row>
    <row r="4952" spans="27:27" ht="15" x14ac:dyDescent="0.2">
      <c r="AA4952" s="123">
        <v>1231.5</v>
      </c>
    </row>
    <row r="4953" spans="27:27" ht="15" x14ac:dyDescent="0.2">
      <c r="AA4953" s="123">
        <v>1231.75</v>
      </c>
    </row>
    <row r="4954" spans="27:27" ht="15" x14ac:dyDescent="0.2">
      <c r="AA4954" s="123">
        <v>1232</v>
      </c>
    </row>
    <row r="4955" spans="27:27" ht="15" x14ac:dyDescent="0.2">
      <c r="AA4955" s="123">
        <v>1232.25</v>
      </c>
    </row>
    <row r="4956" spans="27:27" ht="15" x14ac:dyDescent="0.2">
      <c r="AA4956" s="123">
        <v>1232.5</v>
      </c>
    </row>
    <row r="4957" spans="27:27" ht="15" x14ac:dyDescent="0.2">
      <c r="AA4957" s="123">
        <v>1232.75</v>
      </c>
    </row>
    <row r="4958" spans="27:27" ht="15" x14ac:dyDescent="0.2">
      <c r="AA4958" s="123">
        <v>1233</v>
      </c>
    </row>
    <row r="4959" spans="27:27" ht="15" x14ac:dyDescent="0.2">
      <c r="AA4959" s="123">
        <v>1233.25</v>
      </c>
    </row>
    <row r="4960" spans="27:27" ht="15" x14ac:dyDescent="0.2">
      <c r="AA4960" s="123">
        <v>1233.5</v>
      </c>
    </row>
    <row r="4961" spans="27:27" ht="15" x14ac:dyDescent="0.2">
      <c r="AA4961" s="123">
        <v>1233.75</v>
      </c>
    </row>
    <row r="4962" spans="27:27" ht="15" x14ac:dyDescent="0.2">
      <c r="AA4962" s="123">
        <v>1234</v>
      </c>
    </row>
    <row r="4963" spans="27:27" ht="15" x14ac:dyDescent="0.2">
      <c r="AA4963" s="123">
        <v>1234.25</v>
      </c>
    </row>
    <row r="4964" spans="27:27" ht="15" x14ac:dyDescent="0.2">
      <c r="AA4964" s="123">
        <v>1234.5</v>
      </c>
    </row>
    <row r="4965" spans="27:27" ht="15" x14ac:dyDescent="0.2">
      <c r="AA4965" s="123">
        <v>1234.75</v>
      </c>
    </row>
    <row r="4966" spans="27:27" ht="15" x14ac:dyDescent="0.2">
      <c r="AA4966" s="123">
        <v>1235</v>
      </c>
    </row>
    <row r="4967" spans="27:27" ht="15" x14ac:dyDescent="0.2">
      <c r="AA4967" s="123">
        <v>1235.25</v>
      </c>
    </row>
    <row r="4968" spans="27:27" ht="15" x14ac:dyDescent="0.2">
      <c r="AA4968" s="123">
        <v>1235.5</v>
      </c>
    </row>
    <row r="4969" spans="27:27" ht="15" x14ac:dyDescent="0.2">
      <c r="AA4969" s="123">
        <v>1235.75</v>
      </c>
    </row>
    <row r="4970" spans="27:27" ht="15" x14ac:dyDescent="0.2">
      <c r="AA4970" s="123">
        <v>1236</v>
      </c>
    </row>
    <row r="4971" spans="27:27" ht="15" x14ac:dyDescent="0.2">
      <c r="AA4971" s="123">
        <v>1236.25</v>
      </c>
    </row>
    <row r="4972" spans="27:27" ht="15" x14ac:dyDescent="0.2">
      <c r="AA4972" s="123">
        <v>1236.5</v>
      </c>
    </row>
    <row r="4973" spans="27:27" ht="15" x14ac:dyDescent="0.2">
      <c r="AA4973" s="123">
        <v>1236.75</v>
      </c>
    </row>
    <row r="4974" spans="27:27" ht="15" x14ac:dyDescent="0.2">
      <c r="AA4974" s="123">
        <v>1237</v>
      </c>
    </row>
    <row r="4975" spans="27:27" ht="15" x14ac:dyDescent="0.2">
      <c r="AA4975" s="123">
        <v>1237.25</v>
      </c>
    </row>
    <row r="4976" spans="27:27" ht="15" x14ac:dyDescent="0.2">
      <c r="AA4976" s="123">
        <v>1237.5</v>
      </c>
    </row>
    <row r="4977" spans="27:27" ht="15" x14ac:dyDescent="0.2">
      <c r="AA4977" s="123">
        <v>1237.75</v>
      </c>
    </row>
    <row r="4978" spans="27:27" ht="15" x14ac:dyDescent="0.2">
      <c r="AA4978" s="123">
        <v>1238</v>
      </c>
    </row>
    <row r="4979" spans="27:27" ht="15" x14ac:dyDescent="0.2">
      <c r="AA4979" s="123">
        <v>1238.25</v>
      </c>
    </row>
    <row r="4980" spans="27:27" ht="15" x14ac:dyDescent="0.2">
      <c r="AA4980" s="123">
        <v>1238.5</v>
      </c>
    </row>
    <row r="4981" spans="27:27" ht="15" x14ac:dyDescent="0.2">
      <c r="AA4981" s="123">
        <v>1238.75</v>
      </c>
    </row>
    <row r="4982" spans="27:27" ht="15" x14ac:dyDescent="0.2">
      <c r="AA4982" s="123">
        <v>1239</v>
      </c>
    </row>
    <row r="4983" spans="27:27" ht="15" x14ac:dyDescent="0.2">
      <c r="AA4983" s="123">
        <v>1239.25</v>
      </c>
    </row>
    <row r="4984" spans="27:27" ht="15" x14ac:dyDescent="0.2">
      <c r="AA4984" s="123">
        <v>1239.5</v>
      </c>
    </row>
    <row r="4985" spans="27:27" ht="15" x14ac:dyDescent="0.2">
      <c r="AA4985" s="123">
        <v>1239.75</v>
      </c>
    </row>
    <row r="4986" spans="27:27" ht="15" x14ac:dyDescent="0.2">
      <c r="AA4986" s="123">
        <v>1240</v>
      </c>
    </row>
    <row r="4987" spans="27:27" ht="15" x14ac:dyDescent="0.2">
      <c r="AA4987" s="123">
        <v>1240.25</v>
      </c>
    </row>
    <row r="4988" spans="27:27" ht="15" x14ac:dyDescent="0.2">
      <c r="AA4988" s="123">
        <v>1240.5</v>
      </c>
    </row>
    <row r="4989" spans="27:27" ht="15" x14ac:dyDescent="0.2">
      <c r="AA4989" s="123">
        <v>1240.75</v>
      </c>
    </row>
    <row r="4990" spans="27:27" ht="15" x14ac:dyDescent="0.2">
      <c r="AA4990" s="123">
        <v>1241</v>
      </c>
    </row>
    <row r="4991" spans="27:27" ht="15" x14ac:dyDescent="0.2">
      <c r="AA4991" s="123">
        <v>1241.25</v>
      </c>
    </row>
    <row r="4992" spans="27:27" ht="15" x14ac:dyDescent="0.2">
      <c r="AA4992" s="123">
        <v>1241.5</v>
      </c>
    </row>
    <row r="4993" spans="27:27" ht="15" x14ac:dyDescent="0.2">
      <c r="AA4993" s="123">
        <v>1241.75</v>
      </c>
    </row>
    <row r="4994" spans="27:27" ht="15" x14ac:dyDescent="0.2">
      <c r="AA4994" s="123">
        <v>1242</v>
      </c>
    </row>
    <row r="4995" spans="27:27" ht="15" x14ac:dyDescent="0.2">
      <c r="AA4995" s="123">
        <v>1242.25</v>
      </c>
    </row>
    <row r="4996" spans="27:27" ht="15" x14ac:dyDescent="0.2">
      <c r="AA4996" s="123">
        <v>1242.5</v>
      </c>
    </row>
    <row r="4997" spans="27:27" ht="15" x14ac:dyDescent="0.2">
      <c r="AA4997" s="123">
        <v>1242.75</v>
      </c>
    </row>
    <row r="4998" spans="27:27" ht="15" x14ac:dyDescent="0.2">
      <c r="AA4998" s="123">
        <v>1243</v>
      </c>
    </row>
    <row r="4999" spans="27:27" ht="15" x14ac:dyDescent="0.2">
      <c r="AA4999" s="123">
        <v>1243.25</v>
      </c>
    </row>
    <row r="5000" spans="27:27" ht="15" x14ac:dyDescent="0.2">
      <c r="AA5000" s="123">
        <v>1243.5</v>
      </c>
    </row>
    <row r="5001" spans="27:27" ht="15" x14ac:dyDescent="0.2">
      <c r="AA5001" s="123">
        <v>1243.75</v>
      </c>
    </row>
    <row r="5002" spans="27:27" ht="15" x14ac:dyDescent="0.2">
      <c r="AA5002" s="123">
        <v>1244</v>
      </c>
    </row>
    <row r="5003" spans="27:27" ht="15" x14ac:dyDescent="0.2">
      <c r="AA5003" s="123">
        <v>1244.25</v>
      </c>
    </row>
    <row r="5004" spans="27:27" ht="15" x14ac:dyDescent="0.2">
      <c r="AA5004" s="123">
        <v>1244.5</v>
      </c>
    </row>
    <row r="5005" spans="27:27" ht="15" x14ac:dyDescent="0.2">
      <c r="AA5005" s="123">
        <v>1244.75</v>
      </c>
    </row>
    <row r="5006" spans="27:27" ht="15" x14ac:dyDescent="0.2">
      <c r="AA5006" s="123">
        <v>1245</v>
      </c>
    </row>
    <row r="5007" spans="27:27" ht="15" x14ac:dyDescent="0.2">
      <c r="AA5007" s="123">
        <v>1245.25</v>
      </c>
    </row>
    <row r="5008" spans="27:27" ht="15" x14ac:dyDescent="0.2">
      <c r="AA5008" s="123">
        <v>1245.5</v>
      </c>
    </row>
    <row r="5009" spans="27:27" ht="15" x14ac:dyDescent="0.2">
      <c r="AA5009" s="123">
        <v>1245.75</v>
      </c>
    </row>
    <row r="5010" spans="27:27" ht="15" x14ac:dyDescent="0.2">
      <c r="AA5010" s="123">
        <v>1246</v>
      </c>
    </row>
    <row r="5011" spans="27:27" ht="15" x14ac:dyDescent="0.2">
      <c r="AA5011" s="123">
        <v>1246.25</v>
      </c>
    </row>
    <row r="5012" spans="27:27" ht="15" x14ac:dyDescent="0.2">
      <c r="AA5012" s="123">
        <v>1246.5</v>
      </c>
    </row>
    <row r="5013" spans="27:27" ht="15" x14ac:dyDescent="0.2">
      <c r="AA5013" s="123">
        <v>1246.75</v>
      </c>
    </row>
    <row r="5014" spans="27:27" ht="15" x14ac:dyDescent="0.2">
      <c r="AA5014" s="123">
        <v>1247</v>
      </c>
    </row>
    <row r="5015" spans="27:27" ht="15" x14ac:dyDescent="0.2">
      <c r="AA5015" s="123">
        <v>1247.25</v>
      </c>
    </row>
    <row r="5016" spans="27:27" ht="15" x14ac:dyDescent="0.2">
      <c r="AA5016" s="123">
        <v>1247.5</v>
      </c>
    </row>
    <row r="5017" spans="27:27" ht="15" x14ac:dyDescent="0.2">
      <c r="AA5017" s="123">
        <v>1247.75</v>
      </c>
    </row>
    <row r="5018" spans="27:27" ht="15" x14ac:dyDescent="0.2">
      <c r="AA5018" s="123">
        <v>1248</v>
      </c>
    </row>
    <row r="5019" spans="27:27" ht="15" x14ac:dyDescent="0.2">
      <c r="AA5019" s="123">
        <v>1248.25</v>
      </c>
    </row>
    <row r="5020" spans="27:27" ht="15" x14ac:dyDescent="0.2">
      <c r="AA5020" s="123">
        <v>1248.5</v>
      </c>
    </row>
    <row r="5021" spans="27:27" ht="15" x14ac:dyDescent="0.2">
      <c r="AA5021" s="123">
        <v>1248.75</v>
      </c>
    </row>
    <row r="5022" spans="27:27" ht="15" x14ac:dyDescent="0.2">
      <c r="AA5022" s="123">
        <v>1249</v>
      </c>
    </row>
    <row r="5023" spans="27:27" ht="15" x14ac:dyDescent="0.2">
      <c r="AA5023" s="123">
        <v>1249.25</v>
      </c>
    </row>
    <row r="5024" spans="27:27" ht="15" x14ac:dyDescent="0.2">
      <c r="AA5024" s="123">
        <v>1249.5</v>
      </c>
    </row>
    <row r="5025" spans="27:27" ht="15" x14ac:dyDescent="0.2">
      <c r="AA5025" s="123">
        <v>1249.75</v>
      </c>
    </row>
    <row r="5026" spans="27:27" ht="15" x14ac:dyDescent="0.2">
      <c r="AA5026" s="123">
        <v>1250</v>
      </c>
    </row>
    <row r="5027" spans="27:27" ht="15" x14ac:dyDescent="0.2">
      <c r="AA5027" s="123">
        <v>1250.25</v>
      </c>
    </row>
    <row r="5028" spans="27:27" ht="15" x14ac:dyDescent="0.2">
      <c r="AA5028" s="123">
        <v>1250.5</v>
      </c>
    </row>
    <row r="5029" spans="27:27" ht="15" x14ac:dyDescent="0.2">
      <c r="AA5029" s="123">
        <v>1250.75</v>
      </c>
    </row>
    <row r="5030" spans="27:27" ht="15" x14ac:dyDescent="0.2">
      <c r="AA5030" s="123">
        <v>1251</v>
      </c>
    </row>
    <row r="5031" spans="27:27" ht="15" x14ac:dyDescent="0.2">
      <c r="AA5031" s="123">
        <v>1251.25</v>
      </c>
    </row>
    <row r="5032" spans="27:27" ht="15" x14ac:dyDescent="0.2">
      <c r="AA5032" s="123">
        <v>1251.5</v>
      </c>
    </row>
    <row r="5033" spans="27:27" ht="15" x14ac:dyDescent="0.2">
      <c r="AA5033" s="123">
        <v>1251.75</v>
      </c>
    </row>
    <row r="5034" spans="27:27" ht="15" x14ac:dyDescent="0.2">
      <c r="AA5034" s="123">
        <v>1252</v>
      </c>
    </row>
    <row r="5035" spans="27:27" ht="15" x14ac:dyDescent="0.2">
      <c r="AA5035" s="123">
        <v>1252.25</v>
      </c>
    </row>
    <row r="5036" spans="27:27" ht="15" x14ac:dyDescent="0.2">
      <c r="AA5036" s="123">
        <v>1252.5</v>
      </c>
    </row>
    <row r="5037" spans="27:27" ht="15" x14ac:dyDescent="0.2">
      <c r="AA5037" s="123">
        <v>1252.75</v>
      </c>
    </row>
    <row r="5038" spans="27:27" ht="15" x14ac:dyDescent="0.2">
      <c r="AA5038" s="123">
        <v>1253</v>
      </c>
    </row>
    <row r="5039" spans="27:27" ht="15" x14ac:dyDescent="0.2">
      <c r="AA5039" s="123">
        <v>1253.25</v>
      </c>
    </row>
    <row r="5040" spans="27:27" ht="15" x14ac:dyDescent="0.2">
      <c r="AA5040" s="123">
        <v>1253.5</v>
      </c>
    </row>
    <row r="5041" spans="27:27" ht="15" x14ac:dyDescent="0.2">
      <c r="AA5041" s="123">
        <v>1253.75</v>
      </c>
    </row>
    <row r="5042" spans="27:27" ht="15" x14ac:dyDescent="0.2">
      <c r="AA5042" s="123">
        <v>1254</v>
      </c>
    </row>
    <row r="5043" spans="27:27" ht="15" x14ac:dyDescent="0.2">
      <c r="AA5043" s="123">
        <v>1254.25</v>
      </c>
    </row>
    <row r="5044" spans="27:27" ht="15" x14ac:dyDescent="0.2">
      <c r="AA5044" s="123">
        <v>1254.5</v>
      </c>
    </row>
    <row r="5045" spans="27:27" ht="15" x14ac:dyDescent="0.2">
      <c r="AA5045" s="123">
        <v>1254.75</v>
      </c>
    </row>
    <row r="5046" spans="27:27" ht="15" x14ac:dyDescent="0.2">
      <c r="AA5046" s="123">
        <v>1255</v>
      </c>
    </row>
    <row r="5047" spans="27:27" ht="15" x14ac:dyDescent="0.2">
      <c r="AA5047" s="123">
        <v>1255.25</v>
      </c>
    </row>
    <row r="5048" spans="27:27" ht="15" x14ac:dyDescent="0.2">
      <c r="AA5048" s="123">
        <v>1255.5</v>
      </c>
    </row>
    <row r="5049" spans="27:27" ht="15" x14ac:dyDescent="0.2">
      <c r="AA5049" s="123">
        <v>1255.75</v>
      </c>
    </row>
    <row r="5050" spans="27:27" ht="15" x14ac:dyDescent="0.2">
      <c r="AA5050" s="123">
        <v>1256</v>
      </c>
    </row>
    <row r="5051" spans="27:27" ht="15" x14ac:dyDescent="0.2">
      <c r="AA5051" s="123">
        <v>1256.25</v>
      </c>
    </row>
    <row r="5052" spans="27:27" ht="15" x14ac:dyDescent="0.2">
      <c r="AA5052" s="123">
        <v>1256.5</v>
      </c>
    </row>
    <row r="5053" spans="27:27" ht="15" x14ac:dyDescent="0.2">
      <c r="AA5053" s="123">
        <v>1256.75</v>
      </c>
    </row>
    <row r="5054" spans="27:27" ht="15" x14ac:dyDescent="0.2">
      <c r="AA5054" s="123">
        <v>1257</v>
      </c>
    </row>
    <row r="5055" spans="27:27" ht="15" x14ac:dyDescent="0.2">
      <c r="AA5055" s="123">
        <v>1257.25</v>
      </c>
    </row>
    <row r="5056" spans="27:27" ht="15" x14ac:dyDescent="0.2">
      <c r="AA5056" s="123">
        <v>1257.5</v>
      </c>
    </row>
    <row r="5057" spans="27:27" ht="15" x14ac:dyDescent="0.2">
      <c r="AA5057" s="123">
        <v>1257.75</v>
      </c>
    </row>
    <row r="5058" spans="27:27" ht="15" x14ac:dyDescent="0.2">
      <c r="AA5058" s="123">
        <v>1258</v>
      </c>
    </row>
    <row r="5059" spans="27:27" ht="15" x14ac:dyDescent="0.2">
      <c r="AA5059" s="123">
        <v>1258.25</v>
      </c>
    </row>
    <row r="5060" spans="27:27" ht="15" x14ac:dyDescent="0.2">
      <c r="AA5060" s="123">
        <v>1258.5</v>
      </c>
    </row>
    <row r="5061" spans="27:27" ht="15" x14ac:dyDescent="0.2">
      <c r="AA5061" s="123">
        <v>1258.75</v>
      </c>
    </row>
    <row r="5062" spans="27:27" ht="15" x14ac:dyDescent="0.2">
      <c r="AA5062" s="123">
        <v>1259</v>
      </c>
    </row>
    <row r="5063" spans="27:27" ht="15" x14ac:dyDescent="0.2">
      <c r="AA5063" s="123">
        <v>1259.25</v>
      </c>
    </row>
    <row r="5064" spans="27:27" ht="15" x14ac:dyDescent="0.2">
      <c r="AA5064" s="123">
        <v>1259.5</v>
      </c>
    </row>
    <row r="5065" spans="27:27" ht="15" x14ac:dyDescent="0.2">
      <c r="AA5065" s="123">
        <v>1259.75</v>
      </c>
    </row>
    <row r="5066" spans="27:27" ht="15" x14ac:dyDescent="0.2">
      <c r="AA5066" s="123">
        <v>1260</v>
      </c>
    </row>
    <row r="5067" spans="27:27" ht="15" x14ac:dyDescent="0.2">
      <c r="AA5067" s="123">
        <v>1260.25</v>
      </c>
    </row>
    <row r="5068" spans="27:27" ht="15" x14ac:dyDescent="0.2">
      <c r="AA5068" s="123">
        <v>1260.5</v>
      </c>
    </row>
    <row r="5069" spans="27:27" ht="15" x14ac:dyDescent="0.2">
      <c r="AA5069" s="123">
        <v>1260.75</v>
      </c>
    </row>
    <row r="5070" spans="27:27" ht="15" x14ac:dyDescent="0.2">
      <c r="AA5070" s="123">
        <v>1261</v>
      </c>
    </row>
    <row r="5071" spans="27:27" ht="15" x14ac:dyDescent="0.2">
      <c r="AA5071" s="123">
        <v>1261.25</v>
      </c>
    </row>
    <row r="5072" spans="27:27" ht="15" x14ac:dyDescent="0.2">
      <c r="AA5072" s="123">
        <v>1261.5</v>
      </c>
    </row>
    <row r="5073" spans="27:27" ht="15" x14ac:dyDescent="0.2">
      <c r="AA5073" s="123">
        <v>1261.75</v>
      </c>
    </row>
    <row r="5074" spans="27:27" ht="15" x14ac:dyDescent="0.2">
      <c r="AA5074" s="123">
        <v>1262</v>
      </c>
    </row>
    <row r="5075" spans="27:27" ht="15" x14ac:dyDescent="0.2">
      <c r="AA5075" s="123">
        <v>1262.25</v>
      </c>
    </row>
    <row r="5076" spans="27:27" ht="15" x14ac:dyDescent="0.2">
      <c r="AA5076" s="123">
        <v>1262.5</v>
      </c>
    </row>
    <row r="5077" spans="27:27" ht="15" x14ac:dyDescent="0.2">
      <c r="AA5077" s="123">
        <v>1262.75</v>
      </c>
    </row>
    <row r="5078" spans="27:27" ht="15" x14ac:dyDescent="0.2">
      <c r="AA5078" s="123">
        <v>1263</v>
      </c>
    </row>
    <row r="5079" spans="27:27" ht="15" x14ac:dyDescent="0.2">
      <c r="AA5079" s="123">
        <v>1263.25</v>
      </c>
    </row>
    <row r="5080" spans="27:27" ht="15" x14ac:dyDescent="0.2">
      <c r="AA5080" s="123">
        <v>1263.5</v>
      </c>
    </row>
    <row r="5081" spans="27:27" ht="15" x14ac:dyDescent="0.2">
      <c r="AA5081" s="123">
        <v>1263.75</v>
      </c>
    </row>
    <row r="5082" spans="27:27" ht="15" x14ac:dyDescent="0.2">
      <c r="AA5082" s="123">
        <v>1264</v>
      </c>
    </row>
    <row r="5083" spans="27:27" ht="15" x14ac:dyDescent="0.2">
      <c r="AA5083" s="123">
        <v>1264.25</v>
      </c>
    </row>
    <row r="5084" spans="27:27" ht="15" x14ac:dyDescent="0.2">
      <c r="AA5084" s="123">
        <v>1264.5</v>
      </c>
    </row>
    <row r="5085" spans="27:27" ht="15" x14ac:dyDescent="0.2">
      <c r="AA5085" s="123">
        <v>1264.75</v>
      </c>
    </row>
    <row r="5086" spans="27:27" ht="15" x14ac:dyDescent="0.2">
      <c r="AA5086" s="123">
        <v>1265</v>
      </c>
    </row>
    <row r="5087" spans="27:27" ht="15" x14ac:dyDescent="0.2">
      <c r="AA5087" s="123">
        <v>1265.25</v>
      </c>
    </row>
    <row r="5088" spans="27:27" ht="15" x14ac:dyDescent="0.2">
      <c r="AA5088" s="123">
        <v>1265.5</v>
      </c>
    </row>
    <row r="5089" spans="27:27" ht="15" x14ac:dyDescent="0.2">
      <c r="AA5089" s="123">
        <v>1265.75</v>
      </c>
    </row>
    <row r="5090" spans="27:27" ht="15" x14ac:dyDescent="0.2">
      <c r="AA5090" s="123">
        <v>1266</v>
      </c>
    </row>
    <row r="5091" spans="27:27" ht="15" x14ac:dyDescent="0.2">
      <c r="AA5091" s="123">
        <v>1266.25</v>
      </c>
    </row>
    <row r="5092" spans="27:27" ht="15" x14ac:dyDescent="0.2">
      <c r="AA5092" s="123">
        <v>1266.5</v>
      </c>
    </row>
    <row r="5093" spans="27:27" ht="15" x14ac:dyDescent="0.2">
      <c r="AA5093" s="123">
        <v>1266.75</v>
      </c>
    </row>
    <row r="5094" spans="27:27" ht="15" x14ac:dyDescent="0.2">
      <c r="AA5094" s="123">
        <v>1267</v>
      </c>
    </row>
    <row r="5095" spans="27:27" ht="15" x14ac:dyDescent="0.2">
      <c r="AA5095" s="123">
        <v>1267.25</v>
      </c>
    </row>
    <row r="5096" spans="27:27" ht="15" x14ac:dyDescent="0.2">
      <c r="AA5096" s="123">
        <v>1267.5</v>
      </c>
    </row>
    <row r="5097" spans="27:27" ht="15" x14ac:dyDescent="0.2">
      <c r="AA5097" s="123">
        <v>1267.75</v>
      </c>
    </row>
    <row r="5098" spans="27:27" ht="15" x14ac:dyDescent="0.2">
      <c r="AA5098" s="123">
        <v>1268</v>
      </c>
    </row>
    <row r="5099" spans="27:27" ht="15" x14ac:dyDescent="0.2">
      <c r="AA5099" s="123">
        <v>1268.25</v>
      </c>
    </row>
    <row r="5100" spans="27:27" ht="15" x14ac:dyDescent="0.2">
      <c r="AA5100" s="123">
        <v>1268.5</v>
      </c>
    </row>
    <row r="5101" spans="27:27" ht="15" x14ac:dyDescent="0.2">
      <c r="AA5101" s="123">
        <v>1268.75</v>
      </c>
    </row>
    <row r="5102" spans="27:27" ht="15" x14ac:dyDescent="0.2">
      <c r="AA5102" s="123">
        <v>1269</v>
      </c>
    </row>
    <row r="5103" spans="27:27" ht="15" x14ac:dyDescent="0.2">
      <c r="AA5103" s="123">
        <v>1269.25</v>
      </c>
    </row>
    <row r="5104" spans="27:27" ht="15" x14ac:dyDescent="0.2">
      <c r="AA5104" s="123">
        <v>1269.5</v>
      </c>
    </row>
    <row r="5105" spans="27:27" ht="15" x14ac:dyDescent="0.2">
      <c r="AA5105" s="123">
        <v>1269.75</v>
      </c>
    </row>
    <row r="5106" spans="27:27" ht="15" x14ac:dyDescent="0.2">
      <c r="AA5106" s="123">
        <v>1270</v>
      </c>
    </row>
    <row r="5107" spans="27:27" ht="15" x14ac:dyDescent="0.2">
      <c r="AA5107" s="123">
        <v>1270.25</v>
      </c>
    </row>
    <row r="5108" spans="27:27" ht="15" x14ac:dyDescent="0.2">
      <c r="AA5108" s="123">
        <v>1270.5</v>
      </c>
    </row>
    <row r="5109" spans="27:27" ht="15" x14ac:dyDescent="0.2">
      <c r="AA5109" s="123">
        <v>1270.75</v>
      </c>
    </row>
    <row r="5110" spans="27:27" ht="15" x14ac:dyDescent="0.2">
      <c r="AA5110" s="123">
        <v>1271</v>
      </c>
    </row>
    <row r="5111" spans="27:27" ht="15" x14ac:dyDescent="0.2">
      <c r="AA5111" s="123">
        <v>1271.25</v>
      </c>
    </row>
    <row r="5112" spans="27:27" ht="15" x14ac:dyDescent="0.2">
      <c r="AA5112" s="123">
        <v>1271.5</v>
      </c>
    </row>
    <row r="5113" spans="27:27" ht="15" x14ac:dyDescent="0.2">
      <c r="AA5113" s="123">
        <v>1271.75</v>
      </c>
    </row>
    <row r="5114" spans="27:27" ht="15" x14ac:dyDescent="0.2">
      <c r="AA5114" s="123">
        <v>1272</v>
      </c>
    </row>
    <row r="5115" spans="27:27" ht="15" x14ac:dyDescent="0.2">
      <c r="AA5115" s="123">
        <v>1272.25</v>
      </c>
    </row>
    <row r="5116" spans="27:27" ht="15" x14ac:dyDescent="0.2">
      <c r="AA5116" s="123">
        <v>1272.5</v>
      </c>
    </row>
    <row r="5117" spans="27:27" ht="15" x14ac:dyDescent="0.2">
      <c r="AA5117" s="123">
        <v>1272.75</v>
      </c>
    </row>
    <row r="5118" spans="27:27" ht="15" x14ac:dyDescent="0.2">
      <c r="AA5118" s="123">
        <v>1273</v>
      </c>
    </row>
    <row r="5119" spans="27:27" ht="15" x14ac:dyDescent="0.2">
      <c r="AA5119" s="123">
        <v>1273.25</v>
      </c>
    </row>
    <row r="5120" spans="27:27" ht="15" x14ac:dyDescent="0.2">
      <c r="AA5120" s="123">
        <v>1273.5</v>
      </c>
    </row>
    <row r="5121" spans="27:27" ht="15" x14ac:dyDescent="0.2">
      <c r="AA5121" s="123">
        <v>1273.75</v>
      </c>
    </row>
    <row r="5122" spans="27:27" ht="15" x14ac:dyDescent="0.2">
      <c r="AA5122" s="123">
        <v>1274</v>
      </c>
    </row>
    <row r="5123" spans="27:27" ht="15" x14ac:dyDescent="0.2">
      <c r="AA5123" s="123">
        <v>1274.25</v>
      </c>
    </row>
    <row r="5124" spans="27:27" ht="15" x14ac:dyDescent="0.2">
      <c r="AA5124" s="123">
        <v>1274.5</v>
      </c>
    </row>
    <row r="5125" spans="27:27" ht="15" x14ac:dyDescent="0.2">
      <c r="AA5125" s="123">
        <v>1274.75</v>
      </c>
    </row>
    <row r="5126" spans="27:27" ht="15" x14ac:dyDescent="0.2">
      <c r="AA5126" s="123">
        <v>1275</v>
      </c>
    </row>
    <row r="5127" spans="27:27" ht="15" x14ac:dyDescent="0.2">
      <c r="AA5127" s="123">
        <v>1275.25</v>
      </c>
    </row>
    <row r="5128" spans="27:27" ht="15" x14ac:dyDescent="0.2">
      <c r="AA5128" s="123">
        <v>1275.5</v>
      </c>
    </row>
    <row r="5129" spans="27:27" ht="15" x14ac:dyDescent="0.2">
      <c r="AA5129" s="123">
        <v>1275.75</v>
      </c>
    </row>
    <row r="5130" spans="27:27" ht="15" x14ac:dyDescent="0.2">
      <c r="AA5130" s="123">
        <v>1276</v>
      </c>
    </row>
    <row r="5131" spans="27:27" ht="15" x14ac:dyDescent="0.2">
      <c r="AA5131" s="123">
        <v>1276.25</v>
      </c>
    </row>
    <row r="5132" spans="27:27" ht="15" x14ac:dyDescent="0.2">
      <c r="AA5132" s="123">
        <v>1276.5</v>
      </c>
    </row>
    <row r="5133" spans="27:27" ht="15" x14ac:dyDescent="0.2">
      <c r="AA5133" s="123">
        <v>1276.75</v>
      </c>
    </row>
    <row r="5134" spans="27:27" ht="15" x14ac:dyDescent="0.2">
      <c r="AA5134" s="123">
        <v>1277</v>
      </c>
    </row>
    <row r="5135" spans="27:27" ht="15" x14ac:dyDescent="0.2">
      <c r="AA5135" s="123">
        <v>1277.25</v>
      </c>
    </row>
    <row r="5136" spans="27:27" ht="15" x14ac:dyDescent="0.2">
      <c r="AA5136" s="123">
        <v>1277.5</v>
      </c>
    </row>
    <row r="5137" spans="27:27" ht="15" x14ac:dyDescent="0.2">
      <c r="AA5137" s="123">
        <v>1277.75</v>
      </c>
    </row>
    <row r="5138" spans="27:27" ht="15" x14ac:dyDescent="0.2">
      <c r="AA5138" s="123">
        <v>1278</v>
      </c>
    </row>
    <row r="5139" spans="27:27" ht="15" x14ac:dyDescent="0.2">
      <c r="AA5139" s="123">
        <v>1278.25</v>
      </c>
    </row>
    <row r="5140" spans="27:27" ht="15" x14ac:dyDescent="0.2">
      <c r="AA5140" s="123">
        <v>1278.5</v>
      </c>
    </row>
    <row r="5141" spans="27:27" ht="15" x14ac:dyDescent="0.2">
      <c r="AA5141" s="123">
        <v>1278.75</v>
      </c>
    </row>
    <row r="5142" spans="27:27" ht="15" x14ac:dyDescent="0.2">
      <c r="AA5142" s="123">
        <v>1279</v>
      </c>
    </row>
    <row r="5143" spans="27:27" ht="15" x14ac:dyDescent="0.2">
      <c r="AA5143" s="123">
        <v>1279.25</v>
      </c>
    </row>
    <row r="5144" spans="27:27" ht="15" x14ac:dyDescent="0.2">
      <c r="AA5144" s="123">
        <v>1279.5</v>
      </c>
    </row>
    <row r="5145" spans="27:27" ht="15" x14ac:dyDescent="0.2">
      <c r="AA5145" s="123">
        <v>1279.75</v>
      </c>
    </row>
    <row r="5146" spans="27:27" ht="15" x14ac:dyDescent="0.2">
      <c r="AA5146" s="123">
        <v>1280</v>
      </c>
    </row>
    <row r="5147" spans="27:27" ht="15" x14ac:dyDescent="0.2">
      <c r="AA5147" s="123">
        <v>1280.25</v>
      </c>
    </row>
    <row r="5148" spans="27:27" ht="15" x14ac:dyDescent="0.2">
      <c r="AA5148" s="123">
        <v>1280.5</v>
      </c>
    </row>
    <row r="5149" spans="27:27" ht="15" x14ac:dyDescent="0.2">
      <c r="AA5149" s="123">
        <v>1280.75</v>
      </c>
    </row>
    <row r="5150" spans="27:27" ht="15" x14ac:dyDescent="0.2">
      <c r="AA5150" s="123">
        <v>1281</v>
      </c>
    </row>
    <row r="5151" spans="27:27" ht="15" x14ac:dyDescent="0.2">
      <c r="AA5151" s="123">
        <v>1281.25</v>
      </c>
    </row>
    <row r="5152" spans="27:27" ht="15" x14ac:dyDescent="0.2">
      <c r="AA5152" s="123">
        <v>1281.5</v>
      </c>
    </row>
    <row r="5153" spans="27:27" ht="15" x14ac:dyDescent="0.2">
      <c r="AA5153" s="123">
        <v>1281.75</v>
      </c>
    </row>
    <row r="5154" spans="27:27" ht="15" x14ac:dyDescent="0.2">
      <c r="AA5154" s="123">
        <v>1282</v>
      </c>
    </row>
    <row r="5155" spans="27:27" ht="15" x14ac:dyDescent="0.2">
      <c r="AA5155" s="123">
        <v>1282.25</v>
      </c>
    </row>
    <row r="5156" spans="27:27" ht="15" x14ac:dyDescent="0.2">
      <c r="AA5156" s="123">
        <v>1282.5</v>
      </c>
    </row>
    <row r="5157" spans="27:27" ht="15" x14ac:dyDescent="0.2">
      <c r="AA5157" s="123">
        <v>1282.75</v>
      </c>
    </row>
    <row r="5158" spans="27:27" ht="15" x14ac:dyDescent="0.2">
      <c r="AA5158" s="123">
        <v>1283</v>
      </c>
    </row>
    <row r="5159" spans="27:27" ht="15" x14ac:dyDescent="0.2">
      <c r="AA5159" s="123">
        <v>1283.25</v>
      </c>
    </row>
    <row r="5160" spans="27:27" ht="15" x14ac:dyDescent="0.2">
      <c r="AA5160" s="123">
        <v>1283.5</v>
      </c>
    </row>
    <row r="5161" spans="27:27" ht="15" x14ac:dyDescent="0.2">
      <c r="AA5161" s="123">
        <v>1283.75</v>
      </c>
    </row>
    <row r="5162" spans="27:27" ht="15" x14ac:dyDescent="0.2">
      <c r="AA5162" s="123">
        <v>1284</v>
      </c>
    </row>
    <row r="5163" spans="27:27" ht="15" x14ac:dyDescent="0.2">
      <c r="AA5163" s="123">
        <v>1284.25</v>
      </c>
    </row>
    <row r="5164" spans="27:27" ht="15" x14ac:dyDescent="0.2">
      <c r="AA5164" s="123">
        <v>1284.5</v>
      </c>
    </row>
    <row r="5165" spans="27:27" ht="15" x14ac:dyDescent="0.2">
      <c r="AA5165" s="123">
        <v>1284.75</v>
      </c>
    </row>
    <row r="5166" spans="27:27" ht="15" x14ac:dyDescent="0.2">
      <c r="AA5166" s="123">
        <v>1285</v>
      </c>
    </row>
    <row r="5167" spans="27:27" ht="15" x14ac:dyDescent="0.2">
      <c r="AA5167" s="123">
        <v>1285.25</v>
      </c>
    </row>
    <row r="5168" spans="27:27" ht="15" x14ac:dyDescent="0.2">
      <c r="AA5168" s="123">
        <v>1285.5</v>
      </c>
    </row>
    <row r="5169" spans="27:27" ht="15" x14ac:dyDescent="0.2">
      <c r="AA5169" s="123">
        <v>1285.75</v>
      </c>
    </row>
    <row r="5170" spans="27:27" ht="15" x14ac:dyDescent="0.2">
      <c r="AA5170" s="123">
        <v>1286</v>
      </c>
    </row>
    <row r="5171" spans="27:27" ht="15" x14ac:dyDescent="0.2">
      <c r="AA5171" s="123">
        <v>1286.25</v>
      </c>
    </row>
    <row r="5172" spans="27:27" ht="15" x14ac:dyDescent="0.2">
      <c r="AA5172" s="123">
        <v>1286.5</v>
      </c>
    </row>
    <row r="5173" spans="27:27" ht="15" x14ac:dyDescent="0.2">
      <c r="AA5173" s="123">
        <v>1286.75</v>
      </c>
    </row>
    <row r="5174" spans="27:27" ht="15" x14ac:dyDescent="0.2">
      <c r="AA5174" s="123">
        <v>1287</v>
      </c>
    </row>
    <row r="5175" spans="27:27" ht="15" x14ac:dyDescent="0.2">
      <c r="AA5175" s="123">
        <v>1287.25</v>
      </c>
    </row>
    <row r="5176" spans="27:27" ht="15" x14ac:dyDescent="0.2">
      <c r="AA5176" s="123">
        <v>1287.5</v>
      </c>
    </row>
    <row r="5177" spans="27:27" ht="15" x14ac:dyDescent="0.2">
      <c r="AA5177" s="123">
        <v>1287.75</v>
      </c>
    </row>
    <row r="5178" spans="27:27" ht="15" x14ac:dyDescent="0.2">
      <c r="AA5178" s="123">
        <v>1288</v>
      </c>
    </row>
    <row r="5179" spans="27:27" ht="15" x14ac:dyDescent="0.2">
      <c r="AA5179" s="123">
        <v>1288.25</v>
      </c>
    </row>
    <row r="5180" spans="27:27" ht="15" x14ac:dyDescent="0.2">
      <c r="AA5180" s="123">
        <v>1288.5</v>
      </c>
    </row>
    <row r="5181" spans="27:27" ht="15" x14ac:dyDescent="0.2">
      <c r="AA5181" s="123">
        <v>1288.75</v>
      </c>
    </row>
    <row r="5182" spans="27:27" ht="15" x14ac:dyDescent="0.2">
      <c r="AA5182" s="123">
        <v>1289</v>
      </c>
    </row>
    <row r="5183" spans="27:27" ht="15" x14ac:dyDescent="0.2">
      <c r="AA5183" s="123">
        <v>1289.25</v>
      </c>
    </row>
    <row r="5184" spans="27:27" ht="15" x14ac:dyDescent="0.2">
      <c r="AA5184" s="123">
        <v>1289.5</v>
      </c>
    </row>
    <row r="5185" spans="27:27" ht="15" x14ac:dyDescent="0.2">
      <c r="AA5185" s="123">
        <v>1289.75</v>
      </c>
    </row>
    <row r="5186" spans="27:27" ht="15" x14ac:dyDescent="0.2">
      <c r="AA5186" s="123">
        <v>1290</v>
      </c>
    </row>
    <row r="5187" spans="27:27" ht="15" x14ac:dyDescent="0.2">
      <c r="AA5187" s="123">
        <v>1290.25</v>
      </c>
    </row>
    <row r="5188" spans="27:27" ht="15" x14ac:dyDescent="0.2">
      <c r="AA5188" s="123">
        <v>1290.5</v>
      </c>
    </row>
    <row r="5189" spans="27:27" ht="15" x14ac:dyDescent="0.2">
      <c r="AA5189" s="123">
        <v>1290.75</v>
      </c>
    </row>
    <row r="5190" spans="27:27" ht="15" x14ac:dyDescent="0.2">
      <c r="AA5190" s="123">
        <v>1291</v>
      </c>
    </row>
    <row r="5191" spans="27:27" ht="15" x14ac:dyDescent="0.2">
      <c r="AA5191" s="123">
        <v>1291.25</v>
      </c>
    </row>
    <row r="5192" spans="27:27" ht="15" x14ac:dyDescent="0.2">
      <c r="AA5192" s="123">
        <v>1291.5</v>
      </c>
    </row>
    <row r="5193" spans="27:27" ht="15" x14ac:dyDescent="0.2">
      <c r="AA5193" s="123">
        <v>1291.75</v>
      </c>
    </row>
    <row r="5194" spans="27:27" ht="15" x14ac:dyDescent="0.2">
      <c r="AA5194" s="123">
        <v>1292</v>
      </c>
    </row>
    <row r="5195" spans="27:27" ht="15" x14ac:dyDescent="0.2">
      <c r="AA5195" s="123">
        <v>1292.25</v>
      </c>
    </row>
    <row r="5196" spans="27:27" ht="15" x14ac:dyDescent="0.2">
      <c r="AA5196" s="123">
        <v>1292.5</v>
      </c>
    </row>
    <row r="5197" spans="27:27" ht="15" x14ac:dyDescent="0.2">
      <c r="AA5197" s="123">
        <v>1292.75</v>
      </c>
    </row>
    <row r="5198" spans="27:27" ht="15" x14ac:dyDescent="0.2">
      <c r="AA5198" s="123">
        <v>1293</v>
      </c>
    </row>
    <row r="5199" spans="27:27" ht="15" x14ac:dyDescent="0.2">
      <c r="AA5199" s="123">
        <v>1293.25</v>
      </c>
    </row>
    <row r="5200" spans="27:27" ht="15" x14ac:dyDescent="0.2">
      <c r="AA5200" s="123">
        <v>1293.5</v>
      </c>
    </row>
    <row r="5201" spans="27:27" ht="15" x14ac:dyDescent="0.2">
      <c r="AA5201" s="123">
        <v>1293.75</v>
      </c>
    </row>
    <row r="5202" spans="27:27" ht="15" x14ac:dyDescent="0.2">
      <c r="AA5202" s="123">
        <v>1294</v>
      </c>
    </row>
    <row r="5203" spans="27:27" ht="15" x14ac:dyDescent="0.2">
      <c r="AA5203" s="123">
        <v>1294.25</v>
      </c>
    </row>
    <row r="5204" spans="27:27" ht="15" x14ac:dyDescent="0.2">
      <c r="AA5204" s="123">
        <v>1294.5</v>
      </c>
    </row>
    <row r="5205" spans="27:27" ht="15" x14ac:dyDescent="0.2">
      <c r="AA5205" s="123">
        <v>1294.75</v>
      </c>
    </row>
    <row r="5206" spans="27:27" ht="15" x14ac:dyDescent="0.2">
      <c r="AA5206" s="123">
        <v>1295</v>
      </c>
    </row>
    <row r="5207" spans="27:27" ht="15" x14ac:dyDescent="0.2">
      <c r="AA5207" s="123">
        <v>1295.25</v>
      </c>
    </row>
    <row r="5208" spans="27:27" ht="15" x14ac:dyDescent="0.2">
      <c r="AA5208" s="123">
        <v>1295.5</v>
      </c>
    </row>
    <row r="5209" spans="27:27" ht="15" x14ac:dyDescent="0.2">
      <c r="AA5209" s="123">
        <v>1295.75</v>
      </c>
    </row>
    <row r="5210" spans="27:27" ht="15" x14ac:dyDescent="0.2">
      <c r="AA5210" s="123">
        <v>1296</v>
      </c>
    </row>
    <row r="5211" spans="27:27" ht="15" x14ac:dyDescent="0.2">
      <c r="AA5211" s="123">
        <v>1296.25</v>
      </c>
    </row>
    <row r="5212" spans="27:27" ht="15" x14ac:dyDescent="0.2">
      <c r="AA5212" s="123">
        <v>1296.5</v>
      </c>
    </row>
    <row r="5213" spans="27:27" ht="15" x14ac:dyDescent="0.2">
      <c r="AA5213" s="123">
        <v>1296.75</v>
      </c>
    </row>
    <row r="5214" spans="27:27" ht="15" x14ac:dyDescent="0.2">
      <c r="AA5214" s="123">
        <v>1297</v>
      </c>
    </row>
    <row r="5215" spans="27:27" ht="15" x14ac:dyDescent="0.2">
      <c r="AA5215" s="123">
        <v>1297.25</v>
      </c>
    </row>
    <row r="5216" spans="27:27" ht="15" x14ac:dyDescent="0.2">
      <c r="AA5216" s="123">
        <v>1297.5</v>
      </c>
    </row>
    <row r="5217" spans="27:27" ht="15" x14ac:dyDescent="0.2">
      <c r="AA5217" s="123">
        <v>1297.75</v>
      </c>
    </row>
    <row r="5218" spans="27:27" ht="15" x14ac:dyDescent="0.2">
      <c r="AA5218" s="123">
        <v>1298</v>
      </c>
    </row>
    <row r="5219" spans="27:27" ht="15" x14ac:dyDescent="0.2">
      <c r="AA5219" s="123">
        <v>1298.25</v>
      </c>
    </row>
    <row r="5220" spans="27:27" ht="15" x14ac:dyDescent="0.2">
      <c r="AA5220" s="123">
        <v>1298.5</v>
      </c>
    </row>
    <row r="5221" spans="27:27" ht="15" x14ac:dyDescent="0.2">
      <c r="AA5221" s="123">
        <v>1298.75</v>
      </c>
    </row>
    <row r="5222" spans="27:27" ht="15" x14ac:dyDescent="0.2">
      <c r="AA5222" s="123">
        <v>1299</v>
      </c>
    </row>
    <row r="5223" spans="27:27" ht="15" x14ac:dyDescent="0.2">
      <c r="AA5223" s="123">
        <v>1299.25</v>
      </c>
    </row>
    <row r="5224" spans="27:27" ht="15" x14ac:dyDescent="0.2">
      <c r="AA5224" s="123">
        <v>1299.5</v>
      </c>
    </row>
    <row r="5225" spans="27:27" ht="15" x14ac:dyDescent="0.2">
      <c r="AA5225" s="123">
        <v>1299.75</v>
      </c>
    </row>
    <row r="5226" spans="27:27" ht="15" x14ac:dyDescent="0.2">
      <c r="AA5226" s="123">
        <v>1300</v>
      </c>
    </row>
    <row r="5227" spans="27:27" ht="15" x14ac:dyDescent="0.2">
      <c r="AA5227" s="123">
        <v>1300.25</v>
      </c>
    </row>
    <row r="5228" spans="27:27" ht="15" x14ac:dyDescent="0.2">
      <c r="AA5228" s="123">
        <v>1300.5</v>
      </c>
    </row>
    <row r="5229" spans="27:27" ht="15" x14ac:dyDescent="0.2">
      <c r="AA5229" s="123">
        <v>1300.75</v>
      </c>
    </row>
    <row r="5230" spans="27:27" ht="15" x14ac:dyDescent="0.2">
      <c r="AA5230" s="123">
        <v>1301</v>
      </c>
    </row>
    <row r="5231" spans="27:27" ht="15" x14ac:dyDescent="0.2">
      <c r="AA5231" s="123">
        <v>1301.25</v>
      </c>
    </row>
    <row r="5232" spans="27:27" ht="15" x14ac:dyDescent="0.2">
      <c r="AA5232" s="123">
        <v>1301.5</v>
      </c>
    </row>
    <row r="5233" spans="27:27" ht="15" x14ac:dyDescent="0.2">
      <c r="AA5233" s="123">
        <v>1301.75</v>
      </c>
    </row>
    <row r="5234" spans="27:27" ht="15" x14ac:dyDescent="0.2">
      <c r="AA5234" s="123">
        <v>1302</v>
      </c>
    </row>
    <row r="5235" spans="27:27" ht="15" x14ac:dyDescent="0.2">
      <c r="AA5235" s="123">
        <v>1302.25</v>
      </c>
    </row>
    <row r="5236" spans="27:27" ht="15" x14ac:dyDescent="0.2">
      <c r="AA5236" s="123">
        <v>1302.5</v>
      </c>
    </row>
    <row r="5237" spans="27:27" ht="15" x14ac:dyDescent="0.2">
      <c r="AA5237" s="123">
        <v>1302.75</v>
      </c>
    </row>
    <row r="5238" spans="27:27" ht="15" x14ac:dyDescent="0.2">
      <c r="AA5238" s="123">
        <v>1303</v>
      </c>
    </row>
    <row r="5239" spans="27:27" ht="15" x14ac:dyDescent="0.2">
      <c r="AA5239" s="123">
        <v>1303.25</v>
      </c>
    </row>
    <row r="5240" spans="27:27" ht="15" x14ac:dyDescent="0.2">
      <c r="AA5240" s="123">
        <v>1303.5</v>
      </c>
    </row>
    <row r="5241" spans="27:27" ht="15" x14ac:dyDescent="0.2">
      <c r="AA5241" s="123">
        <v>1303.75</v>
      </c>
    </row>
    <row r="5242" spans="27:27" ht="15" x14ac:dyDescent="0.2">
      <c r="AA5242" s="123">
        <v>1304</v>
      </c>
    </row>
    <row r="5243" spans="27:27" ht="15" x14ac:dyDescent="0.2">
      <c r="AA5243" s="123">
        <v>1304.25</v>
      </c>
    </row>
    <row r="5244" spans="27:27" ht="15" x14ac:dyDescent="0.2">
      <c r="AA5244" s="123">
        <v>1304.5</v>
      </c>
    </row>
    <row r="5245" spans="27:27" ht="15" x14ac:dyDescent="0.2">
      <c r="AA5245" s="123">
        <v>1304.75</v>
      </c>
    </row>
    <row r="5246" spans="27:27" ht="15" x14ac:dyDescent="0.2">
      <c r="AA5246" s="123">
        <v>1305</v>
      </c>
    </row>
    <row r="5247" spans="27:27" ht="15" x14ac:dyDescent="0.2">
      <c r="AA5247" s="123">
        <v>1305.25</v>
      </c>
    </row>
    <row r="5248" spans="27:27" ht="15" x14ac:dyDescent="0.2">
      <c r="AA5248" s="123">
        <v>1305.5</v>
      </c>
    </row>
    <row r="5249" spans="27:27" ht="15" x14ac:dyDescent="0.2">
      <c r="AA5249" s="123">
        <v>1305.75</v>
      </c>
    </row>
    <row r="5250" spans="27:27" ht="15" x14ac:dyDescent="0.2">
      <c r="AA5250" s="123">
        <v>1306</v>
      </c>
    </row>
    <row r="5251" spans="27:27" ht="15" x14ac:dyDescent="0.2">
      <c r="AA5251" s="123">
        <v>1306.25</v>
      </c>
    </row>
    <row r="5252" spans="27:27" ht="15" x14ac:dyDescent="0.2">
      <c r="AA5252" s="123">
        <v>1306.5</v>
      </c>
    </row>
    <row r="5253" spans="27:27" ht="15" x14ac:dyDescent="0.2">
      <c r="AA5253" s="123">
        <v>1306.75</v>
      </c>
    </row>
    <row r="5254" spans="27:27" ht="15" x14ac:dyDescent="0.2">
      <c r="AA5254" s="123">
        <v>1307</v>
      </c>
    </row>
    <row r="5255" spans="27:27" ht="15" x14ac:dyDescent="0.2">
      <c r="AA5255" s="123">
        <v>1307.25</v>
      </c>
    </row>
    <row r="5256" spans="27:27" ht="15" x14ac:dyDescent="0.2">
      <c r="AA5256" s="123">
        <v>1307.5</v>
      </c>
    </row>
    <row r="5257" spans="27:27" ht="15" x14ac:dyDescent="0.2">
      <c r="AA5257" s="123">
        <v>1307.75</v>
      </c>
    </row>
    <row r="5258" spans="27:27" ht="15" x14ac:dyDescent="0.2">
      <c r="AA5258" s="123">
        <v>1308</v>
      </c>
    </row>
    <row r="5259" spans="27:27" ht="15" x14ac:dyDescent="0.2">
      <c r="AA5259" s="123">
        <v>1308.25</v>
      </c>
    </row>
    <row r="5260" spans="27:27" ht="15" x14ac:dyDescent="0.2">
      <c r="AA5260" s="123">
        <v>1308.5</v>
      </c>
    </row>
    <row r="5261" spans="27:27" ht="15" x14ac:dyDescent="0.2">
      <c r="AA5261" s="123">
        <v>1308.75</v>
      </c>
    </row>
    <row r="5262" spans="27:27" ht="15" x14ac:dyDescent="0.2">
      <c r="AA5262" s="123">
        <v>1309</v>
      </c>
    </row>
    <row r="5263" spans="27:27" ht="15" x14ac:dyDescent="0.2">
      <c r="AA5263" s="123">
        <v>1309.25</v>
      </c>
    </row>
    <row r="5264" spans="27:27" ht="15" x14ac:dyDescent="0.2">
      <c r="AA5264" s="123">
        <v>1309.5</v>
      </c>
    </row>
    <row r="5265" spans="27:27" ht="15" x14ac:dyDescent="0.2">
      <c r="AA5265" s="123">
        <v>1309.75</v>
      </c>
    </row>
    <row r="5266" spans="27:27" ht="15" x14ac:dyDescent="0.2">
      <c r="AA5266" s="123">
        <v>1310</v>
      </c>
    </row>
    <row r="5267" spans="27:27" ht="15" x14ac:dyDescent="0.2">
      <c r="AA5267" s="123">
        <v>1310.25</v>
      </c>
    </row>
    <row r="5268" spans="27:27" ht="15" x14ac:dyDescent="0.2">
      <c r="AA5268" s="123">
        <v>1310.5</v>
      </c>
    </row>
    <row r="5269" spans="27:27" ht="15" x14ac:dyDescent="0.2">
      <c r="AA5269" s="123">
        <v>1310.75</v>
      </c>
    </row>
    <row r="5270" spans="27:27" ht="15" x14ac:dyDescent="0.2">
      <c r="AA5270" s="123">
        <v>1311</v>
      </c>
    </row>
    <row r="5271" spans="27:27" ht="15" x14ac:dyDescent="0.2">
      <c r="AA5271" s="123">
        <v>1311.25</v>
      </c>
    </row>
    <row r="5272" spans="27:27" ht="15" x14ac:dyDescent="0.2">
      <c r="AA5272" s="123">
        <v>1311.5</v>
      </c>
    </row>
    <row r="5273" spans="27:27" ht="15" x14ac:dyDescent="0.2">
      <c r="AA5273" s="123">
        <v>1311.75</v>
      </c>
    </row>
    <row r="5274" spans="27:27" ht="15" x14ac:dyDescent="0.2">
      <c r="AA5274" s="123">
        <v>1312</v>
      </c>
    </row>
    <row r="5275" spans="27:27" ht="15" x14ac:dyDescent="0.2">
      <c r="AA5275" s="123">
        <v>1312.25</v>
      </c>
    </row>
    <row r="5276" spans="27:27" ht="15" x14ac:dyDescent="0.2">
      <c r="AA5276" s="123">
        <v>1312.5</v>
      </c>
    </row>
    <row r="5277" spans="27:27" ht="15" x14ac:dyDescent="0.2">
      <c r="AA5277" s="123">
        <v>1312.75</v>
      </c>
    </row>
    <row r="5278" spans="27:27" ht="15" x14ac:dyDescent="0.2">
      <c r="AA5278" s="123">
        <v>1313</v>
      </c>
    </row>
    <row r="5279" spans="27:27" ht="15" x14ac:dyDescent="0.2">
      <c r="AA5279" s="123">
        <v>1313.25</v>
      </c>
    </row>
    <row r="5280" spans="27:27" ht="15" x14ac:dyDescent="0.2">
      <c r="AA5280" s="123">
        <v>1313.5</v>
      </c>
    </row>
    <row r="5281" spans="27:27" ht="15" x14ac:dyDescent="0.2">
      <c r="AA5281" s="123">
        <v>1313.75</v>
      </c>
    </row>
    <row r="5282" spans="27:27" ht="15" x14ac:dyDescent="0.2">
      <c r="AA5282" s="123">
        <v>1314</v>
      </c>
    </row>
    <row r="5283" spans="27:27" ht="15" x14ac:dyDescent="0.2">
      <c r="AA5283" s="123">
        <v>1314.25</v>
      </c>
    </row>
    <row r="5284" spans="27:27" ht="15" x14ac:dyDescent="0.2">
      <c r="AA5284" s="123">
        <v>1314.5</v>
      </c>
    </row>
    <row r="5285" spans="27:27" ht="15" x14ac:dyDescent="0.2">
      <c r="AA5285" s="123">
        <v>1314.75</v>
      </c>
    </row>
    <row r="5286" spans="27:27" ht="15" x14ac:dyDescent="0.2">
      <c r="AA5286" s="123">
        <v>1315</v>
      </c>
    </row>
    <row r="5287" spans="27:27" ht="15" x14ac:dyDescent="0.2">
      <c r="AA5287" s="123">
        <v>1315.25</v>
      </c>
    </row>
    <row r="5288" spans="27:27" ht="15" x14ac:dyDescent="0.2">
      <c r="AA5288" s="123">
        <v>1315.5</v>
      </c>
    </row>
    <row r="5289" spans="27:27" ht="15" x14ac:dyDescent="0.2">
      <c r="AA5289" s="123">
        <v>1315.75</v>
      </c>
    </row>
    <row r="5290" spans="27:27" ht="15" x14ac:dyDescent="0.2">
      <c r="AA5290" s="123">
        <v>1316</v>
      </c>
    </row>
    <row r="5291" spans="27:27" ht="15" x14ac:dyDescent="0.2">
      <c r="AA5291" s="123">
        <v>1316.25</v>
      </c>
    </row>
    <row r="5292" spans="27:27" ht="15" x14ac:dyDescent="0.2">
      <c r="AA5292" s="123">
        <v>1316.5</v>
      </c>
    </row>
    <row r="5293" spans="27:27" ht="15" x14ac:dyDescent="0.2">
      <c r="AA5293" s="123">
        <v>1316.75</v>
      </c>
    </row>
    <row r="5294" spans="27:27" ht="15" x14ac:dyDescent="0.2">
      <c r="AA5294" s="123">
        <v>1317</v>
      </c>
    </row>
    <row r="5295" spans="27:27" ht="15" x14ac:dyDescent="0.2">
      <c r="AA5295" s="123">
        <v>1317.25</v>
      </c>
    </row>
    <row r="5296" spans="27:27" ht="15" x14ac:dyDescent="0.2">
      <c r="AA5296" s="123">
        <v>1317.5</v>
      </c>
    </row>
    <row r="5297" spans="27:27" ht="15" x14ac:dyDescent="0.2">
      <c r="AA5297" s="123">
        <v>1317.75</v>
      </c>
    </row>
    <row r="5298" spans="27:27" ht="15" x14ac:dyDescent="0.2">
      <c r="AA5298" s="123">
        <v>1318</v>
      </c>
    </row>
    <row r="5299" spans="27:27" ht="15" x14ac:dyDescent="0.2">
      <c r="AA5299" s="123">
        <v>1318.25</v>
      </c>
    </row>
    <row r="5300" spans="27:27" ht="15" x14ac:dyDescent="0.2">
      <c r="AA5300" s="123">
        <v>1318.5</v>
      </c>
    </row>
    <row r="5301" spans="27:27" ht="15" x14ac:dyDescent="0.2">
      <c r="AA5301" s="123">
        <v>1318.75</v>
      </c>
    </row>
    <row r="5302" spans="27:27" ht="15" x14ac:dyDescent="0.2">
      <c r="AA5302" s="123">
        <v>1319</v>
      </c>
    </row>
    <row r="5303" spans="27:27" ht="15" x14ac:dyDescent="0.2">
      <c r="AA5303" s="123">
        <v>1319.25</v>
      </c>
    </row>
    <row r="5304" spans="27:27" ht="15" x14ac:dyDescent="0.2">
      <c r="AA5304" s="123">
        <v>1319.5</v>
      </c>
    </row>
    <row r="5305" spans="27:27" ht="15" x14ac:dyDescent="0.2">
      <c r="AA5305" s="123">
        <v>1319.75</v>
      </c>
    </row>
    <row r="5306" spans="27:27" ht="15" x14ac:dyDescent="0.2">
      <c r="AA5306" s="123">
        <v>1320</v>
      </c>
    </row>
    <row r="5307" spans="27:27" ht="15" x14ac:dyDescent="0.2">
      <c r="AA5307" s="123">
        <v>1320.25</v>
      </c>
    </row>
    <row r="5308" spans="27:27" ht="15" x14ac:dyDescent="0.2">
      <c r="AA5308" s="123">
        <v>1320.5</v>
      </c>
    </row>
    <row r="5309" spans="27:27" ht="15" x14ac:dyDescent="0.2">
      <c r="AA5309" s="123">
        <v>1320.75</v>
      </c>
    </row>
    <row r="5310" spans="27:27" ht="15" x14ac:dyDescent="0.2">
      <c r="AA5310" s="123">
        <v>1321</v>
      </c>
    </row>
    <row r="5311" spans="27:27" ht="15" x14ac:dyDescent="0.2">
      <c r="AA5311" s="123">
        <v>1321.25</v>
      </c>
    </row>
    <row r="5312" spans="27:27" ht="15" x14ac:dyDescent="0.2">
      <c r="AA5312" s="123">
        <v>1321.5</v>
      </c>
    </row>
    <row r="5313" spans="27:27" ht="15" x14ac:dyDescent="0.2">
      <c r="AA5313" s="123">
        <v>1321.75</v>
      </c>
    </row>
    <row r="5314" spans="27:27" ht="15" x14ac:dyDescent="0.2">
      <c r="AA5314" s="123">
        <v>1322</v>
      </c>
    </row>
    <row r="5315" spans="27:27" ht="15" x14ac:dyDescent="0.2">
      <c r="AA5315" s="123">
        <v>1322.25</v>
      </c>
    </row>
    <row r="5316" spans="27:27" ht="15" x14ac:dyDescent="0.2">
      <c r="AA5316" s="123">
        <v>1322.5</v>
      </c>
    </row>
    <row r="5317" spans="27:27" ht="15" x14ac:dyDescent="0.2">
      <c r="AA5317" s="123">
        <v>1322.75</v>
      </c>
    </row>
    <row r="5318" spans="27:27" ht="15" x14ac:dyDescent="0.2">
      <c r="AA5318" s="123">
        <v>1323</v>
      </c>
    </row>
    <row r="5319" spans="27:27" ht="15" x14ac:dyDescent="0.2">
      <c r="AA5319" s="123">
        <v>1323.25</v>
      </c>
    </row>
    <row r="5320" spans="27:27" ht="15" x14ac:dyDescent="0.2">
      <c r="AA5320" s="123">
        <v>1323.5</v>
      </c>
    </row>
    <row r="5321" spans="27:27" ht="15" x14ac:dyDescent="0.2">
      <c r="AA5321" s="123">
        <v>1323.75</v>
      </c>
    </row>
    <row r="5322" spans="27:27" ht="15" x14ac:dyDescent="0.2">
      <c r="AA5322" s="123">
        <v>1324</v>
      </c>
    </row>
    <row r="5323" spans="27:27" ht="15" x14ac:dyDescent="0.2">
      <c r="AA5323" s="123">
        <v>1324.25</v>
      </c>
    </row>
    <row r="5324" spans="27:27" ht="15" x14ac:dyDescent="0.2">
      <c r="AA5324" s="123">
        <v>1324.5</v>
      </c>
    </row>
    <row r="5325" spans="27:27" ht="15" x14ac:dyDescent="0.2">
      <c r="AA5325" s="123">
        <v>1324.75</v>
      </c>
    </row>
    <row r="5326" spans="27:27" ht="15" x14ac:dyDescent="0.2">
      <c r="AA5326" s="123">
        <v>1325</v>
      </c>
    </row>
    <row r="5327" spans="27:27" ht="15" x14ac:dyDescent="0.2">
      <c r="AA5327" s="123">
        <v>1325.25</v>
      </c>
    </row>
    <row r="5328" spans="27:27" ht="15" x14ac:dyDescent="0.2">
      <c r="AA5328" s="123">
        <v>1325.5</v>
      </c>
    </row>
    <row r="5329" spans="27:27" ht="15" x14ac:dyDescent="0.2">
      <c r="AA5329" s="123">
        <v>1325.75</v>
      </c>
    </row>
    <row r="5330" spans="27:27" ht="15" x14ac:dyDescent="0.2">
      <c r="AA5330" s="123">
        <v>1326</v>
      </c>
    </row>
    <row r="5331" spans="27:27" ht="15" x14ac:dyDescent="0.2">
      <c r="AA5331" s="123">
        <v>1326.25</v>
      </c>
    </row>
    <row r="5332" spans="27:27" ht="15" x14ac:dyDescent="0.2">
      <c r="AA5332" s="123">
        <v>1326.5</v>
      </c>
    </row>
    <row r="5333" spans="27:27" ht="15" x14ac:dyDescent="0.2">
      <c r="AA5333" s="123">
        <v>1326.75</v>
      </c>
    </row>
    <row r="5334" spans="27:27" ht="15" x14ac:dyDescent="0.2">
      <c r="AA5334" s="123">
        <v>1327</v>
      </c>
    </row>
    <row r="5335" spans="27:27" ht="15" x14ac:dyDescent="0.2">
      <c r="AA5335" s="123">
        <v>1327.25</v>
      </c>
    </row>
    <row r="5336" spans="27:27" ht="15" x14ac:dyDescent="0.2">
      <c r="AA5336" s="123">
        <v>1327.5</v>
      </c>
    </row>
    <row r="5337" spans="27:27" ht="15" x14ac:dyDescent="0.2">
      <c r="AA5337" s="123">
        <v>1327.75</v>
      </c>
    </row>
    <row r="5338" spans="27:27" ht="15" x14ac:dyDescent="0.2">
      <c r="AA5338" s="123">
        <v>1328</v>
      </c>
    </row>
    <row r="5339" spans="27:27" ht="15" x14ac:dyDescent="0.2">
      <c r="AA5339" s="123">
        <v>1328.25</v>
      </c>
    </row>
    <row r="5340" spans="27:27" ht="15" x14ac:dyDescent="0.2">
      <c r="AA5340" s="123">
        <v>1328.5</v>
      </c>
    </row>
    <row r="5341" spans="27:27" ht="15" x14ac:dyDescent="0.2">
      <c r="AA5341" s="123">
        <v>1328.75</v>
      </c>
    </row>
    <row r="5342" spans="27:27" ht="15" x14ac:dyDescent="0.2">
      <c r="AA5342" s="123">
        <v>1329</v>
      </c>
    </row>
    <row r="5343" spans="27:27" ht="15" x14ac:dyDescent="0.2">
      <c r="AA5343" s="123">
        <v>1329.25</v>
      </c>
    </row>
    <row r="5344" spans="27:27" ht="15" x14ac:dyDescent="0.2">
      <c r="AA5344" s="123">
        <v>1329.5</v>
      </c>
    </row>
    <row r="5345" spans="27:27" ht="15" x14ac:dyDescent="0.2">
      <c r="AA5345" s="123">
        <v>1329.75</v>
      </c>
    </row>
    <row r="5346" spans="27:27" ht="15" x14ac:dyDescent="0.2">
      <c r="AA5346" s="123">
        <v>1330</v>
      </c>
    </row>
    <row r="5347" spans="27:27" ht="15" x14ac:dyDescent="0.2">
      <c r="AA5347" s="123">
        <v>1330.25</v>
      </c>
    </row>
    <row r="5348" spans="27:27" ht="15" x14ac:dyDescent="0.2">
      <c r="AA5348" s="123">
        <v>1330.5</v>
      </c>
    </row>
    <row r="5349" spans="27:27" ht="15" x14ac:dyDescent="0.2">
      <c r="AA5349" s="123">
        <v>1330.75</v>
      </c>
    </row>
    <row r="5350" spans="27:27" ht="15" x14ac:dyDescent="0.2">
      <c r="AA5350" s="123">
        <v>1331</v>
      </c>
    </row>
    <row r="5351" spans="27:27" ht="15" x14ac:dyDescent="0.2">
      <c r="AA5351" s="123">
        <v>1331.25</v>
      </c>
    </row>
    <row r="5352" spans="27:27" ht="15" x14ac:dyDescent="0.2">
      <c r="AA5352" s="123">
        <v>1331.5</v>
      </c>
    </row>
    <row r="5353" spans="27:27" ht="15" x14ac:dyDescent="0.2">
      <c r="AA5353" s="123">
        <v>1331.75</v>
      </c>
    </row>
    <row r="5354" spans="27:27" ht="15" x14ac:dyDescent="0.2">
      <c r="AA5354" s="123">
        <v>1332</v>
      </c>
    </row>
    <row r="5355" spans="27:27" ht="15" x14ac:dyDescent="0.2">
      <c r="AA5355" s="123">
        <v>1332.25</v>
      </c>
    </row>
    <row r="5356" spans="27:27" ht="15" x14ac:dyDescent="0.2">
      <c r="AA5356" s="123">
        <v>1332.5</v>
      </c>
    </row>
    <row r="5357" spans="27:27" ht="15" x14ac:dyDescent="0.2">
      <c r="AA5357" s="123">
        <v>1332.75</v>
      </c>
    </row>
    <row r="5358" spans="27:27" ht="15" x14ac:dyDescent="0.2">
      <c r="AA5358" s="123">
        <v>1333</v>
      </c>
    </row>
    <row r="5359" spans="27:27" ht="15" x14ac:dyDescent="0.2">
      <c r="AA5359" s="123">
        <v>1333.25</v>
      </c>
    </row>
    <row r="5360" spans="27:27" ht="15" x14ac:dyDescent="0.2">
      <c r="AA5360" s="123">
        <v>1333.5</v>
      </c>
    </row>
    <row r="5361" spans="27:27" ht="15" x14ac:dyDescent="0.2">
      <c r="AA5361" s="123">
        <v>1333.75</v>
      </c>
    </row>
    <row r="5362" spans="27:27" ht="15" x14ac:dyDescent="0.2">
      <c r="AA5362" s="123">
        <v>1334</v>
      </c>
    </row>
    <row r="5363" spans="27:27" ht="15" x14ac:dyDescent="0.2">
      <c r="AA5363" s="123">
        <v>1334.25</v>
      </c>
    </row>
    <row r="5364" spans="27:27" ht="15" x14ac:dyDescent="0.2">
      <c r="AA5364" s="123">
        <v>1334.5</v>
      </c>
    </row>
    <row r="5365" spans="27:27" ht="15" x14ac:dyDescent="0.2">
      <c r="AA5365" s="123">
        <v>1334.75</v>
      </c>
    </row>
    <row r="5366" spans="27:27" ht="15" x14ac:dyDescent="0.2">
      <c r="AA5366" s="123">
        <v>1335</v>
      </c>
    </row>
    <row r="5367" spans="27:27" ht="15" x14ac:dyDescent="0.2">
      <c r="AA5367" s="123">
        <v>1335.25</v>
      </c>
    </row>
    <row r="5368" spans="27:27" ht="15" x14ac:dyDescent="0.2">
      <c r="AA5368" s="123">
        <v>1335.5</v>
      </c>
    </row>
    <row r="5369" spans="27:27" ht="15" x14ac:dyDescent="0.2">
      <c r="AA5369" s="123">
        <v>1335.75</v>
      </c>
    </row>
    <row r="5370" spans="27:27" ht="15" x14ac:dyDescent="0.2">
      <c r="AA5370" s="123">
        <v>1336</v>
      </c>
    </row>
    <row r="5371" spans="27:27" ht="15" x14ac:dyDescent="0.2">
      <c r="AA5371" s="123">
        <v>1336.25</v>
      </c>
    </row>
    <row r="5372" spans="27:27" ht="15" x14ac:dyDescent="0.2">
      <c r="AA5372" s="123">
        <v>1336.5</v>
      </c>
    </row>
    <row r="5373" spans="27:27" ht="15" x14ac:dyDescent="0.2">
      <c r="AA5373" s="123">
        <v>1336.75</v>
      </c>
    </row>
    <row r="5374" spans="27:27" ht="15" x14ac:dyDescent="0.2">
      <c r="AA5374" s="123">
        <v>1337</v>
      </c>
    </row>
    <row r="5375" spans="27:27" ht="15" x14ac:dyDescent="0.2">
      <c r="AA5375" s="123">
        <v>1337.25</v>
      </c>
    </row>
    <row r="5376" spans="27:27" ht="15" x14ac:dyDescent="0.2">
      <c r="AA5376" s="123">
        <v>1337.5</v>
      </c>
    </row>
    <row r="5377" spans="27:27" ht="15" x14ac:dyDescent="0.2">
      <c r="AA5377" s="123">
        <v>1337.75</v>
      </c>
    </row>
    <row r="5378" spans="27:27" ht="15" x14ac:dyDescent="0.2">
      <c r="AA5378" s="123">
        <v>1338</v>
      </c>
    </row>
    <row r="5379" spans="27:27" ht="15" x14ac:dyDescent="0.2">
      <c r="AA5379" s="123">
        <v>1338.25</v>
      </c>
    </row>
    <row r="5380" spans="27:27" ht="15" x14ac:dyDescent="0.2">
      <c r="AA5380" s="123">
        <v>1338.5</v>
      </c>
    </row>
    <row r="5381" spans="27:27" ht="15" x14ac:dyDescent="0.2">
      <c r="AA5381" s="123">
        <v>1338.75</v>
      </c>
    </row>
    <row r="5382" spans="27:27" ht="15" x14ac:dyDescent="0.2">
      <c r="AA5382" s="123">
        <v>1339</v>
      </c>
    </row>
    <row r="5383" spans="27:27" ht="15" x14ac:dyDescent="0.2">
      <c r="AA5383" s="123">
        <v>1339.25</v>
      </c>
    </row>
    <row r="5384" spans="27:27" ht="15" x14ac:dyDescent="0.2">
      <c r="AA5384" s="123">
        <v>1339.5</v>
      </c>
    </row>
    <row r="5385" spans="27:27" ht="15" x14ac:dyDescent="0.2">
      <c r="AA5385" s="123">
        <v>1339.75</v>
      </c>
    </row>
    <row r="5386" spans="27:27" ht="15" x14ac:dyDescent="0.2">
      <c r="AA5386" s="123">
        <v>1340</v>
      </c>
    </row>
    <row r="5387" spans="27:27" ht="15" x14ac:dyDescent="0.2">
      <c r="AA5387" s="123">
        <v>1340.25</v>
      </c>
    </row>
    <row r="5388" spans="27:27" ht="15" x14ac:dyDescent="0.2">
      <c r="AA5388" s="123">
        <v>1340.5</v>
      </c>
    </row>
    <row r="5389" spans="27:27" ht="15" x14ac:dyDescent="0.2">
      <c r="AA5389" s="123">
        <v>1340.75</v>
      </c>
    </row>
    <row r="5390" spans="27:27" ht="15" x14ac:dyDescent="0.2">
      <c r="AA5390" s="123">
        <v>1341</v>
      </c>
    </row>
    <row r="5391" spans="27:27" ht="15" x14ac:dyDescent="0.2">
      <c r="AA5391" s="123">
        <v>1341.25</v>
      </c>
    </row>
    <row r="5392" spans="27:27" ht="15" x14ac:dyDescent="0.2">
      <c r="AA5392" s="123">
        <v>1341.5</v>
      </c>
    </row>
    <row r="5393" spans="27:27" ht="15" x14ac:dyDescent="0.2">
      <c r="AA5393" s="123">
        <v>1341.75</v>
      </c>
    </row>
    <row r="5394" spans="27:27" ht="15" x14ac:dyDescent="0.2">
      <c r="AA5394" s="123">
        <v>1342</v>
      </c>
    </row>
    <row r="5395" spans="27:27" ht="15" x14ac:dyDescent="0.2">
      <c r="AA5395" s="123">
        <v>1342.25</v>
      </c>
    </row>
    <row r="5396" spans="27:27" ht="15" x14ac:dyDescent="0.2">
      <c r="AA5396" s="123">
        <v>1342.5</v>
      </c>
    </row>
    <row r="5397" spans="27:27" ht="15" x14ac:dyDescent="0.2">
      <c r="AA5397" s="123">
        <v>1342.75</v>
      </c>
    </row>
    <row r="5398" spans="27:27" ht="15" x14ac:dyDescent="0.2">
      <c r="AA5398" s="123">
        <v>1343</v>
      </c>
    </row>
    <row r="5399" spans="27:27" ht="15" x14ac:dyDescent="0.2">
      <c r="AA5399" s="123">
        <v>1343.25</v>
      </c>
    </row>
    <row r="5400" spans="27:27" ht="15" x14ac:dyDescent="0.2">
      <c r="AA5400" s="123">
        <v>1343.5</v>
      </c>
    </row>
    <row r="5401" spans="27:27" ht="15" x14ac:dyDescent="0.2">
      <c r="AA5401" s="123">
        <v>1343.75</v>
      </c>
    </row>
    <row r="5402" spans="27:27" ht="15" x14ac:dyDescent="0.2">
      <c r="AA5402" s="123">
        <v>1344</v>
      </c>
    </row>
    <row r="5403" spans="27:27" ht="15" x14ac:dyDescent="0.2">
      <c r="AA5403" s="123">
        <v>1344.25</v>
      </c>
    </row>
    <row r="5404" spans="27:27" ht="15" x14ac:dyDescent="0.2">
      <c r="AA5404" s="123">
        <v>1344.5</v>
      </c>
    </row>
    <row r="5405" spans="27:27" ht="15" x14ac:dyDescent="0.2">
      <c r="AA5405" s="123">
        <v>1344.75</v>
      </c>
    </row>
    <row r="5406" spans="27:27" ht="15" x14ac:dyDescent="0.2">
      <c r="AA5406" s="123">
        <v>1345</v>
      </c>
    </row>
    <row r="5407" spans="27:27" ht="15" x14ac:dyDescent="0.2">
      <c r="AA5407" s="123">
        <v>1345.25</v>
      </c>
    </row>
    <row r="5408" spans="27:27" ht="15" x14ac:dyDescent="0.2">
      <c r="AA5408" s="123">
        <v>1345.5</v>
      </c>
    </row>
    <row r="5409" spans="27:27" ht="15" x14ac:dyDescent="0.2">
      <c r="AA5409" s="123">
        <v>1345.75</v>
      </c>
    </row>
    <row r="5410" spans="27:27" ht="15" x14ac:dyDescent="0.2">
      <c r="AA5410" s="123">
        <v>1346</v>
      </c>
    </row>
    <row r="5411" spans="27:27" ht="15" x14ac:dyDescent="0.2">
      <c r="AA5411" s="123">
        <v>1346.25</v>
      </c>
    </row>
    <row r="5412" spans="27:27" ht="15" x14ac:dyDescent="0.2">
      <c r="AA5412" s="123">
        <v>1346.5</v>
      </c>
    </row>
    <row r="5413" spans="27:27" ht="15" x14ac:dyDescent="0.2">
      <c r="AA5413" s="123">
        <v>1346.75</v>
      </c>
    </row>
    <row r="5414" spans="27:27" ht="15" x14ac:dyDescent="0.2">
      <c r="AA5414" s="123">
        <v>1347</v>
      </c>
    </row>
    <row r="5415" spans="27:27" ht="15" x14ac:dyDescent="0.2">
      <c r="AA5415" s="123">
        <v>1347.25</v>
      </c>
    </row>
    <row r="5416" spans="27:27" ht="15" x14ac:dyDescent="0.2">
      <c r="AA5416" s="123">
        <v>1347.5</v>
      </c>
    </row>
    <row r="5417" spans="27:27" ht="15" x14ac:dyDescent="0.2">
      <c r="AA5417" s="123">
        <v>1347.75</v>
      </c>
    </row>
    <row r="5418" spans="27:27" ht="15" x14ac:dyDescent="0.2">
      <c r="AA5418" s="123">
        <v>1348</v>
      </c>
    </row>
    <row r="5419" spans="27:27" ht="15" x14ac:dyDescent="0.2">
      <c r="AA5419" s="123">
        <v>1348.25</v>
      </c>
    </row>
    <row r="5420" spans="27:27" ht="15" x14ac:dyDescent="0.2">
      <c r="AA5420" s="123">
        <v>1348.5</v>
      </c>
    </row>
    <row r="5421" spans="27:27" ht="15" x14ac:dyDescent="0.2">
      <c r="AA5421" s="123">
        <v>1348.75</v>
      </c>
    </row>
    <row r="5422" spans="27:27" ht="15" x14ac:dyDescent="0.2">
      <c r="AA5422" s="123">
        <v>1349</v>
      </c>
    </row>
    <row r="5423" spans="27:27" ht="15" x14ac:dyDescent="0.2">
      <c r="AA5423" s="123">
        <v>1349.25</v>
      </c>
    </row>
    <row r="5424" spans="27:27" ht="15" x14ac:dyDescent="0.2">
      <c r="AA5424" s="123">
        <v>1349.5</v>
      </c>
    </row>
    <row r="5425" spans="27:27" ht="15" x14ac:dyDescent="0.2">
      <c r="AA5425" s="123">
        <v>1349.75</v>
      </c>
    </row>
    <row r="5426" spans="27:27" ht="15" x14ac:dyDescent="0.2">
      <c r="AA5426" s="123">
        <v>1350</v>
      </c>
    </row>
    <row r="5427" spans="27:27" ht="15" x14ac:dyDescent="0.2">
      <c r="AA5427" s="123">
        <v>1350.25</v>
      </c>
    </row>
    <row r="5428" spans="27:27" ht="15" x14ac:dyDescent="0.2">
      <c r="AA5428" s="123">
        <v>1350.5</v>
      </c>
    </row>
    <row r="5429" spans="27:27" ht="15" x14ac:dyDescent="0.2">
      <c r="AA5429" s="123">
        <v>1350.75</v>
      </c>
    </row>
    <row r="5430" spans="27:27" ht="15" x14ac:dyDescent="0.2">
      <c r="AA5430" s="123">
        <v>1351</v>
      </c>
    </row>
    <row r="5431" spans="27:27" ht="15" x14ac:dyDescent="0.2">
      <c r="AA5431" s="123">
        <v>1351.25</v>
      </c>
    </row>
    <row r="5432" spans="27:27" ht="15" x14ac:dyDescent="0.2">
      <c r="AA5432" s="123">
        <v>1351.5</v>
      </c>
    </row>
    <row r="5433" spans="27:27" ht="15" x14ac:dyDescent="0.2">
      <c r="AA5433" s="123">
        <v>1351.75</v>
      </c>
    </row>
    <row r="5434" spans="27:27" ht="15" x14ac:dyDescent="0.2">
      <c r="AA5434" s="123">
        <v>1352</v>
      </c>
    </row>
    <row r="5435" spans="27:27" ht="15" x14ac:dyDescent="0.2">
      <c r="AA5435" s="123">
        <v>1352.25</v>
      </c>
    </row>
    <row r="5436" spans="27:27" ht="15" x14ac:dyDescent="0.2">
      <c r="AA5436" s="123">
        <v>1352.5</v>
      </c>
    </row>
    <row r="5437" spans="27:27" ht="15" x14ac:dyDescent="0.2">
      <c r="AA5437" s="123">
        <v>1352.75</v>
      </c>
    </row>
    <row r="5438" spans="27:27" ht="15" x14ac:dyDescent="0.2">
      <c r="AA5438" s="123">
        <v>1353</v>
      </c>
    </row>
    <row r="5439" spans="27:27" ht="15" x14ac:dyDescent="0.2">
      <c r="AA5439" s="123">
        <v>1353.25</v>
      </c>
    </row>
    <row r="5440" spans="27:27" ht="15" x14ac:dyDescent="0.2">
      <c r="AA5440" s="123">
        <v>1353.5</v>
      </c>
    </row>
    <row r="5441" spans="27:27" ht="15" x14ac:dyDescent="0.2">
      <c r="AA5441" s="123">
        <v>1353.75</v>
      </c>
    </row>
    <row r="5442" spans="27:27" ht="15" x14ac:dyDescent="0.2">
      <c r="AA5442" s="123">
        <v>1354</v>
      </c>
    </row>
    <row r="5443" spans="27:27" ht="15" x14ac:dyDescent="0.2">
      <c r="AA5443" s="123">
        <v>1354.25</v>
      </c>
    </row>
    <row r="5444" spans="27:27" ht="15" x14ac:dyDescent="0.2">
      <c r="AA5444" s="123">
        <v>1354.5</v>
      </c>
    </row>
    <row r="5445" spans="27:27" ht="15" x14ac:dyDescent="0.2">
      <c r="AA5445" s="123">
        <v>1354.75</v>
      </c>
    </row>
    <row r="5446" spans="27:27" ht="15" x14ac:dyDescent="0.2">
      <c r="AA5446" s="123">
        <v>1355</v>
      </c>
    </row>
    <row r="5447" spans="27:27" ht="15" x14ac:dyDescent="0.2">
      <c r="AA5447" s="123">
        <v>1355.25</v>
      </c>
    </row>
    <row r="5448" spans="27:27" ht="15" x14ac:dyDescent="0.2">
      <c r="AA5448" s="123">
        <v>1355.5</v>
      </c>
    </row>
    <row r="5449" spans="27:27" ht="15" x14ac:dyDescent="0.2">
      <c r="AA5449" s="123">
        <v>1355.75</v>
      </c>
    </row>
    <row r="5450" spans="27:27" ht="15" x14ac:dyDescent="0.2">
      <c r="AA5450" s="123">
        <v>1356</v>
      </c>
    </row>
    <row r="5451" spans="27:27" ht="15" x14ac:dyDescent="0.2">
      <c r="AA5451" s="123">
        <v>1356.25</v>
      </c>
    </row>
    <row r="5452" spans="27:27" ht="15" x14ac:dyDescent="0.2">
      <c r="AA5452" s="123">
        <v>1356.5</v>
      </c>
    </row>
    <row r="5453" spans="27:27" ht="15" x14ac:dyDescent="0.2">
      <c r="AA5453" s="123">
        <v>1356.75</v>
      </c>
    </row>
    <row r="5454" spans="27:27" ht="15" x14ac:dyDescent="0.2">
      <c r="AA5454" s="123">
        <v>1357</v>
      </c>
    </row>
    <row r="5455" spans="27:27" ht="15" x14ac:dyDescent="0.2">
      <c r="AA5455" s="123">
        <v>1357.25</v>
      </c>
    </row>
    <row r="5456" spans="27:27" ht="15" x14ac:dyDescent="0.2">
      <c r="AA5456" s="123">
        <v>1357.5</v>
      </c>
    </row>
    <row r="5457" spans="27:27" ht="15" x14ac:dyDescent="0.2">
      <c r="AA5457" s="123">
        <v>1357.75</v>
      </c>
    </row>
    <row r="5458" spans="27:27" ht="15" x14ac:dyDescent="0.2">
      <c r="AA5458" s="123">
        <v>1358</v>
      </c>
    </row>
    <row r="5459" spans="27:27" ht="15" x14ac:dyDescent="0.2">
      <c r="AA5459" s="123">
        <v>1358.25</v>
      </c>
    </row>
    <row r="5460" spans="27:27" ht="15" x14ac:dyDescent="0.2">
      <c r="AA5460" s="123">
        <v>1358.5</v>
      </c>
    </row>
    <row r="5461" spans="27:27" ht="15" x14ac:dyDescent="0.2">
      <c r="AA5461" s="123">
        <v>1358.75</v>
      </c>
    </row>
    <row r="5462" spans="27:27" ht="15" x14ac:dyDescent="0.2">
      <c r="AA5462" s="123">
        <v>1359</v>
      </c>
    </row>
    <row r="5463" spans="27:27" ht="15" x14ac:dyDescent="0.2">
      <c r="AA5463" s="123">
        <v>1359.25</v>
      </c>
    </row>
    <row r="5464" spans="27:27" ht="15" x14ac:dyDescent="0.2">
      <c r="AA5464" s="123">
        <v>1359.5</v>
      </c>
    </row>
    <row r="5465" spans="27:27" ht="15" x14ac:dyDescent="0.2">
      <c r="AA5465" s="123">
        <v>1359.75</v>
      </c>
    </row>
    <row r="5466" spans="27:27" ht="15" x14ac:dyDescent="0.2">
      <c r="AA5466" s="123">
        <v>1360</v>
      </c>
    </row>
    <row r="5467" spans="27:27" ht="15" x14ac:dyDescent="0.2">
      <c r="AA5467" s="123">
        <v>1360.25</v>
      </c>
    </row>
    <row r="5468" spans="27:27" ht="15" x14ac:dyDescent="0.2">
      <c r="AA5468" s="123">
        <v>1360.5</v>
      </c>
    </row>
    <row r="5469" spans="27:27" ht="15" x14ac:dyDescent="0.2">
      <c r="AA5469" s="123">
        <v>1360.75</v>
      </c>
    </row>
    <row r="5470" spans="27:27" ht="15" x14ac:dyDescent="0.2">
      <c r="AA5470" s="123">
        <v>1361</v>
      </c>
    </row>
    <row r="5471" spans="27:27" ht="15" x14ac:dyDescent="0.2">
      <c r="AA5471" s="123">
        <v>1361.25</v>
      </c>
    </row>
    <row r="5472" spans="27:27" ht="15" x14ac:dyDescent="0.2">
      <c r="AA5472" s="123">
        <v>1361.5</v>
      </c>
    </row>
    <row r="5473" spans="27:27" ht="15" x14ac:dyDescent="0.2">
      <c r="AA5473" s="123">
        <v>1361.75</v>
      </c>
    </row>
    <row r="5474" spans="27:27" ht="15" x14ac:dyDescent="0.2">
      <c r="AA5474" s="123">
        <v>1362</v>
      </c>
    </row>
    <row r="5475" spans="27:27" ht="15" x14ac:dyDescent="0.2">
      <c r="AA5475" s="123">
        <v>1362.25</v>
      </c>
    </row>
    <row r="5476" spans="27:27" ht="15" x14ac:dyDescent="0.2">
      <c r="AA5476" s="123">
        <v>1362.5</v>
      </c>
    </row>
    <row r="5477" spans="27:27" ht="15" x14ac:dyDescent="0.2">
      <c r="AA5477" s="123">
        <v>1362.75</v>
      </c>
    </row>
    <row r="5478" spans="27:27" ht="15" x14ac:dyDescent="0.2">
      <c r="AA5478" s="123">
        <v>1363</v>
      </c>
    </row>
    <row r="5479" spans="27:27" ht="15" x14ac:dyDescent="0.2">
      <c r="AA5479" s="123">
        <v>1363.25</v>
      </c>
    </row>
    <row r="5480" spans="27:27" ht="15" x14ac:dyDescent="0.2">
      <c r="AA5480" s="123">
        <v>1363.5</v>
      </c>
    </row>
    <row r="5481" spans="27:27" ht="15" x14ac:dyDescent="0.2">
      <c r="AA5481" s="123">
        <v>1363.75</v>
      </c>
    </row>
    <row r="5482" spans="27:27" ht="15" x14ac:dyDescent="0.2">
      <c r="AA5482" s="123">
        <v>1364</v>
      </c>
    </row>
    <row r="5483" spans="27:27" ht="15" x14ac:dyDescent="0.2">
      <c r="AA5483" s="123">
        <v>1364.25</v>
      </c>
    </row>
    <row r="5484" spans="27:27" ht="15" x14ac:dyDescent="0.2">
      <c r="AA5484" s="123">
        <v>1364.5</v>
      </c>
    </row>
    <row r="5485" spans="27:27" ht="15" x14ac:dyDescent="0.2">
      <c r="AA5485" s="123">
        <v>1364.75</v>
      </c>
    </row>
    <row r="5486" spans="27:27" ht="15" x14ac:dyDescent="0.2">
      <c r="AA5486" s="123">
        <v>1365</v>
      </c>
    </row>
    <row r="5487" spans="27:27" ht="15" x14ac:dyDescent="0.2">
      <c r="AA5487" s="123">
        <v>1365.25</v>
      </c>
    </row>
    <row r="5488" spans="27:27" ht="15" x14ac:dyDescent="0.2">
      <c r="AA5488" s="123">
        <v>1365.5</v>
      </c>
    </row>
    <row r="5489" spans="27:27" ht="15" x14ac:dyDescent="0.2">
      <c r="AA5489" s="123">
        <v>1365.75</v>
      </c>
    </row>
    <row r="5490" spans="27:27" ht="15" x14ac:dyDescent="0.2">
      <c r="AA5490" s="123">
        <v>1366</v>
      </c>
    </row>
    <row r="5491" spans="27:27" ht="15" x14ac:dyDescent="0.2">
      <c r="AA5491" s="123">
        <v>1366.25</v>
      </c>
    </row>
    <row r="5492" spans="27:27" ht="15" x14ac:dyDescent="0.2">
      <c r="AA5492" s="123">
        <v>1366.5</v>
      </c>
    </row>
    <row r="5493" spans="27:27" ht="15" x14ac:dyDescent="0.2">
      <c r="AA5493" s="123">
        <v>1366.75</v>
      </c>
    </row>
    <row r="5494" spans="27:27" ht="15" x14ac:dyDescent="0.2">
      <c r="AA5494" s="123">
        <v>1367</v>
      </c>
    </row>
    <row r="5495" spans="27:27" ht="15" x14ac:dyDescent="0.2">
      <c r="AA5495" s="123">
        <v>1367.25</v>
      </c>
    </row>
    <row r="5496" spans="27:27" ht="15" x14ac:dyDescent="0.2">
      <c r="AA5496" s="123">
        <v>1367.5</v>
      </c>
    </row>
    <row r="5497" spans="27:27" ht="15" x14ac:dyDescent="0.2">
      <c r="AA5497" s="123">
        <v>1367.75</v>
      </c>
    </row>
    <row r="5498" spans="27:27" ht="15" x14ac:dyDescent="0.2">
      <c r="AA5498" s="123">
        <v>1368</v>
      </c>
    </row>
    <row r="5499" spans="27:27" ht="15" x14ac:dyDescent="0.2">
      <c r="AA5499" s="123">
        <v>1368.25</v>
      </c>
    </row>
    <row r="5500" spans="27:27" ht="15" x14ac:dyDescent="0.2">
      <c r="AA5500" s="123">
        <v>1368.5</v>
      </c>
    </row>
    <row r="5501" spans="27:27" ht="15" x14ac:dyDescent="0.2">
      <c r="AA5501" s="123">
        <v>1368.75</v>
      </c>
    </row>
    <row r="5502" spans="27:27" ht="15" x14ac:dyDescent="0.2">
      <c r="AA5502" s="123">
        <v>1369</v>
      </c>
    </row>
    <row r="5503" spans="27:27" ht="15" x14ac:dyDescent="0.2">
      <c r="AA5503" s="123">
        <v>1369.25</v>
      </c>
    </row>
    <row r="5504" spans="27:27" ht="15" x14ac:dyDescent="0.2">
      <c r="AA5504" s="123">
        <v>1369.5</v>
      </c>
    </row>
    <row r="5505" spans="27:27" ht="15" x14ac:dyDescent="0.2">
      <c r="AA5505" s="123">
        <v>1369.75</v>
      </c>
    </row>
    <row r="5506" spans="27:27" ht="15" x14ac:dyDescent="0.2">
      <c r="AA5506" s="123">
        <v>1370</v>
      </c>
    </row>
    <row r="5507" spans="27:27" ht="15" x14ac:dyDescent="0.2">
      <c r="AA5507" s="123">
        <v>1370.25</v>
      </c>
    </row>
    <row r="5508" spans="27:27" ht="15" x14ac:dyDescent="0.2">
      <c r="AA5508" s="123">
        <v>1370.5</v>
      </c>
    </row>
    <row r="5509" spans="27:27" ht="15" x14ac:dyDescent="0.2">
      <c r="AA5509" s="123">
        <v>1370.75</v>
      </c>
    </row>
    <row r="5510" spans="27:27" ht="15" x14ac:dyDescent="0.2">
      <c r="AA5510" s="123">
        <v>1371</v>
      </c>
    </row>
    <row r="5511" spans="27:27" ht="15" x14ac:dyDescent="0.2">
      <c r="AA5511" s="123">
        <v>1371.25</v>
      </c>
    </row>
    <row r="5512" spans="27:27" ht="15" x14ac:dyDescent="0.2">
      <c r="AA5512" s="123">
        <v>1371.5</v>
      </c>
    </row>
    <row r="5513" spans="27:27" ht="15" x14ac:dyDescent="0.2">
      <c r="AA5513" s="123">
        <v>1371.75</v>
      </c>
    </row>
    <row r="5514" spans="27:27" ht="15" x14ac:dyDescent="0.2">
      <c r="AA5514" s="123">
        <v>1372</v>
      </c>
    </row>
    <row r="5515" spans="27:27" ht="15" x14ac:dyDescent="0.2">
      <c r="AA5515" s="123">
        <v>1372.25</v>
      </c>
    </row>
    <row r="5516" spans="27:27" ht="15" x14ac:dyDescent="0.2">
      <c r="AA5516" s="123">
        <v>1372.5</v>
      </c>
    </row>
    <row r="5517" spans="27:27" ht="15" x14ac:dyDescent="0.2">
      <c r="AA5517" s="123">
        <v>1372.75</v>
      </c>
    </row>
    <row r="5518" spans="27:27" ht="15" x14ac:dyDescent="0.2">
      <c r="AA5518" s="123">
        <v>1373</v>
      </c>
    </row>
    <row r="5519" spans="27:27" ht="15" x14ac:dyDescent="0.2">
      <c r="AA5519" s="123">
        <v>1373.25</v>
      </c>
    </row>
    <row r="5520" spans="27:27" ht="15" x14ac:dyDescent="0.2">
      <c r="AA5520" s="123">
        <v>1373.5</v>
      </c>
    </row>
    <row r="5521" spans="27:27" ht="15" x14ac:dyDescent="0.2">
      <c r="AA5521" s="123">
        <v>1373.75</v>
      </c>
    </row>
    <row r="5522" spans="27:27" ht="15" x14ac:dyDescent="0.2">
      <c r="AA5522" s="123">
        <v>1374</v>
      </c>
    </row>
    <row r="5523" spans="27:27" ht="15" x14ac:dyDescent="0.2">
      <c r="AA5523" s="123">
        <v>1374.25</v>
      </c>
    </row>
    <row r="5524" spans="27:27" ht="15" x14ac:dyDescent="0.2">
      <c r="AA5524" s="123">
        <v>1374.5</v>
      </c>
    </row>
    <row r="5525" spans="27:27" ht="15" x14ac:dyDescent="0.2">
      <c r="AA5525" s="123">
        <v>1374.75</v>
      </c>
    </row>
    <row r="5526" spans="27:27" ht="15" x14ac:dyDescent="0.2">
      <c r="AA5526" s="123">
        <v>1375</v>
      </c>
    </row>
    <row r="5527" spans="27:27" ht="15" x14ac:dyDescent="0.2">
      <c r="AA5527" s="123">
        <v>1375.25</v>
      </c>
    </row>
    <row r="5528" spans="27:27" ht="15" x14ac:dyDescent="0.2">
      <c r="AA5528" s="123">
        <v>1375.5</v>
      </c>
    </row>
    <row r="5529" spans="27:27" ht="15" x14ac:dyDescent="0.2">
      <c r="AA5529" s="123">
        <v>1375.75</v>
      </c>
    </row>
    <row r="5530" spans="27:27" ht="15" x14ac:dyDescent="0.2">
      <c r="AA5530" s="123">
        <v>1376</v>
      </c>
    </row>
    <row r="5531" spans="27:27" ht="15" x14ac:dyDescent="0.2">
      <c r="AA5531" s="123">
        <v>1376.25</v>
      </c>
    </row>
    <row r="5532" spans="27:27" ht="15" x14ac:dyDescent="0.2">
      <c r="AA5532" s="123">
        <v>1376.5</v>
      </c>
    </row>
    <row r="5533" spans="27:27" ht="15" x14ac:dyDescent="0.2">
      <c r="AA5533" s="123">
        <v>1376.75</v>
      </c>
    </row>
    <row r="5534" spans="27:27" ht="15" x14ac:dyDescent="0.2">
      <c r="AA5534" s="123">
        <v>1377</v>
      </c>
    </row>
    <row r="5535" spans="27:27" ht="15" x14ac:dyDescent="0.2">
      <c r="AA5535" s="123">
        <v>1377.25</v>
      </c>
    </row>
    <row r="5536" spans="27:27" ht="15" x14ac:dyDescent="0.2">
      <c r="AA5536" s="123">
        <v>1377.5</v>
      </c>
    </row>
    <row r="5537" spans="27:27" ht="15" x14ac:dyDescent="0.2">
      <c r="AA5537" s="123">
        <v>1377.75</v>
      </c>
    </row>
    <row r="5538" spans="27:27" ht="15" x14ac:dyDescent="0.2">
      <c r="AA5538" s="123">
        <v>1378</v>
      </c>
    </row>
    <row r="5539" spans="27:27" ht="15" x14ac:dyDescent="0.2">
      <c r="AA5539" s="123">
        <v>1378.25</v>
      </c>
    </row>
    <row r="5540" spans="27:27" ht="15" x14ac:dyDescent="0.2">
      <c r="AA5540" s="123">
        <v>1378.5</v>
      </c>
    </row>
    <row r="5541" spans="27:27" ht="15" x14ac:dyDescent="0.2">
      <c r="AA5541" s="123">
        <v>1378.75</v>
      </c>
    </row>
    <row r="5542" spans="27:27" ht="15" x14ac:dyDescent="0.2">
      <c r="AA5542" s="123">
        <v>1379</v>
      </c>
    </row>
    <row r="5543" spans="27:27" ht="15" x14ac:dyDescent="0.2">
      <c r="AA5543" s="123">
        <v>1379.25</v>
      </c>
    </row>
    <row r="5544" spans="27:27" ht="15" x14ac:dyDescent="0.2">
      <c r="AA5544" s="123">
        <v>1379.5</v>
      </c>
    </row>
    <row r="5545" spans="27:27" ht="15" x14ac:dyDescent="0.2">
      <c r="AA5545" s="123">
        <v>1379.75</v>
      </c>
    </row>
    <row r="5546" spans="27:27" ht="15" x14ac:dyDescent="0.2">
      <c r="AA5546" s="123">
        <v>1380</v>
      </c>
    </row>
    <row r="5547" spans="27:27" ht="15" x14ac:dyDescent="0.2">
      <c r="AA5547" s="123">
        <v>1380.25</v>
      </c>
    </row>
    <row r="5548" spans="27:27" ht="15" x14ac:dyDescent="0.2">
      <c r="AA5548" s="123">
        <v>1380.5</v>
      </c>
    </row>
    <row r="5549" spans="27:27" ht="15" x14ac:dyDescent="0.2">
      <c r="AA5549" s="123">
        <v>1380.75</v>
      </c>
    </row>
    <row r="5550" spans="27:27" ht="15" x14ac:dyDescent="0.2">
      <c r="AA5550" s="123">
        <v>1381</v>
      </c>
    </row>
    <row r="5551" spans="27:27" ht="15" x14ac:dyDescent="0.2">
      <c r="AA5551" s="123">
        <v>1381.25</v>
      </c>
    </row>
    <row r="5552" spans="27:27" ht="15" x14ac:dyDescent="0.2">
      <c r="AA5552" s="123">
        <v>1381.5</v>
      </c>
    </row>
    <row r="5553" spans="27:27" ht="15" x14ac:dyDescent="0.2">
      <c r="AA5553" s="123">
        <v>1381.75</v>
      </c>
    </row>
    <row r="5554" spans="27:27" ht="15" x14ac:dyDescent="0.2">
      <c r="AA5554" s="123">
        <v>1382</v>
      </c>
    </row>
    <row r="5555" spans="27:27" ht="15" x14ac:dyDescent="0.2">
      <c r="AA5555" s="123">
        <v>1382.25</v>
      </c>
    </row>
    <row r="5556" spans="27:27" ht="15" x14ac:dyDescent="0.2">
      <c r="AA5556" s="123">
        <v>1382.5</v>
      </c>
    </row>
    <row r="5557" spans="27:27" ht="15" x14ac:dyDescent="0.2">
      <c r="AA5557" s="123">
        <v>1382.75</v>
      </c>
    </row>
    <row r="5558" spans="27:27" ht="15" x14ac:dyDescent="0.2">
      <c r="AA5558" s="123">
        <v>1383</v>
      </c>
    </row>
    <row r="5559" spans="27:27" ht="15" x14ac:dyDescent="0.2">
      <c r="AA5559" s="123">
        <v>1383.25</v>
      </c>
    </row>
    <row r="5560" spans="27:27" ht="15" x14ac:dyDescent="0.2">
      <c r="AA5560" s="123">
        <v>1383.5</v>
      </c>
    </row>
    <row r="5561" spans="27:27" ht="15" x14ac:dyDescent="0.2">
      <c r="AA5561" s="123">
        <v>1383.75</v>
      </c>
    </row>
    <row r="5562" spans="27:27" ht="15" x14ac:dyDescent="0.2">
      <c r="AA5562" s="123">
        <v>1384</v>
      </c>
    </row>
    <row r="5563" spans="27:27" ht="15" x14ac:dyDescent="0.2">
      <c r="AA5563" s="123">
        <v>1384.25</v>
      </c>
    </row>
    <row r="5564" spans="27:27" ht="15" x14ac:dyDescent="0.2">
      <c r="AA5564" s="123">
        <v>1384.5</v>
      </c>
    </row>
    <row r="5565" spans="27:27" ht="15" x14ac:dyDescent="0.2">
      <c r="AA5565" s="123">
        <v>1384.75</v>
      </c>
    </row>
    <row r="5566" spans="27:27" ht="15" x14ac:dyDescent="0.2">
      <c r="AA5566" s="123">
        <v>1385</v>
      </c>
    </row>
    <row r="5567" spans="27:27" ht="15" x14ac:dyDescent="0.2">
      <c r="AA5567" s="123">
        <v>1385.25</v>
      </c>
    </row>
    <row r="5568" spans="27:27" ht="15" x14ac:dyDescent="0.2">
      <c r="AA5568" s="123">
        <v>1385.5</v>
      </c>
    </row>
    <row r="5569" spans="27:27" ht="15" x14ac:dyDescent="0.2">
      <c r="AA5569" s="123">
        <v>1385.75</v>
      </c>
    </row>
    <row r="5570" spans="27:27" ht="15" x14ac:dyDescent="0.2">
      <c r="AA5570" s="123">
        <v>1386</v>
      </c>
    </row>
    <row r="5571" spans="27:27" ht="15" x14ac:dyDescent="0.2">
      <c r="AA5571" s="123">
        <v>1386.25</v>
      </c>
    </row>
    <row r="5572" spans="27:27" ht="15" x14ac:dyDescent="0.2">
      <c r="AA5572" s="123">
        <v>1386.5</v>
      </c>
    </row>
    <row r="5573" spans="27:27" ht="15" x14ac:dyDescent="0.2">
      <c r="AA5573" s="123">
        <v>1386.75</v>
      </c>
    </row>
    <row r="5574" spans="27:27" ht="15" x14ac:dyDescent="0.2">
      <c r="AA5574" s="123">
        <v>1387</v>
      </c>
    </row>
    <row r="5575" spans="27:27" ht="15" x14ac:dyDescent="0.2">
      <c r="AA5575" s="123">
        <v>1387.25</v>
      </c>
    </row>
    <row r="5576" spans="27:27" ht="15" x14ac:dyDescent="0.2">
      <c r="AA5576" s="123">
        <v>1387.5</v>
      </c>
    </row>
    <row r="5577" spans="27:27" ht="15" x14ac:dyDescent="0.2">
      <c r="AA5577" s="123">
        <v>1387.75</v>
      </c>
    </row>
    <row r="5578" spans="27:27" ht="15" x14ac:dyDescent="0.2">
      <c r="AA5578" s="123">
        <v>1388</v>
      </c>
    </row>
    <row r="5579" spans="27:27" ht="15" x14ac:dyDescent="0.2">
      <c r="AA5579" s="123">
        <v>1388.25</v>
      </c>
    </row>
    <row r="5580" spans="27:27" ht="15" x14ac:dyDescent="0.2">
      <c r="AA5580" s="123">
        <v>1388.5</v>
      </c>
    </row>
    <row r="5581" spans="27:27" ht="15" x14ac:dyDescent="0.2">
      <c r="AA5581" s="123">
        <v>1388.75</v>
      </c>
    </row>
    <row r="5582" spans="27:27" ht="15" x14ac:dyDescent="0.2">
      <c r="AA5582" s="123">
        <v>1389</v>
      </c>
    </row>
    <row r="5583" spans="27:27" ht="15" x14ac:dyDescent="0.2">
      <c r="AA5583" s="123">
        <v>1389.25</v>
      </c>
    </row>
    <row r="5584" spans="27:27" ht="15" x14ac:dyDescent="0.2">
      <c r="AA5584" s="123">
        <v>1389.5</v>
      </c>
    </row>
    <row r="5585" spans="27:27" ht="15" x14ac:dyDescent="0.2">
      <c r="AA5585" s="123">
        <v>1389.75</v>
      </c>
    </row>
    <row r="5586" spans="27:27" ht="15" x14ac:dyDescent="0.2">
      <c r="AA5586" s="123">
        <v>1390</v>
      </c>
    </row>
    <row r="5587" spans="27:27" ht="15" x14ac:dyDescent="0.2">
      <c r="AA5587" s="123">
        <v>1390.25</v>
      </c>
    </row>
    <row r="5588" spans="27:27" ht="15" x14ac:dyDescent="0.2">
      <c r="AA5588" s="123">
        <v>1390.5</v>
      </c>
    </row>
    <row r="5589" spans="27:27" ht="15" x14ac:dyDescent="0.2">
      <c r="AA5589" s="123">
        <v>1390.75</v>
      </c>
    </row>
    <row r="5590" spans="27:27" ht="15" x14ac:dyDescent="0.2">
      <c r="AA5590" s="123">
        <v>1391</v>
      </c>
    </row>
    <row r="5591" spans="27:27" ht="15" x14ac:dyDescent="0.2">
      <c r="AA5591" s="123">
        <v>1391.25</v>
      </c>
    </row>
    <row r="5592" spans="27:27" ht="15" x14ac:dyDescent="0.2">
      <c r="AA5592" s="123">
        <v>1391.5</v>
      </c>
    </row>
    <row r="5593" spans="27:27" ht="15" x14ac:dyDescent="0.2">
      <c r="AA5593" s="123">
        <v>1391.75</v>
      </c>
    </row>
    <row r="5594" spans="27:27" ht="15" x14ac:dyDescent="0.2">
      <c r="AA5594" s="123">
        <v>1392</v>
      </c>
    </row>
    <row r="5595" spans="27:27" ht="15" x14ac:dyDescent="0.2">
      <c r="AA5595" s="123">
        <v>1392.25</v>
      </c>
    </row>
    <row r="5596" spans="27:27" ht="15" x14ac:dyDescent="0.2">
      <c r="AA5596" s="123">
        <v>1392.5</v>
      </c>
    </row>
    <row r="5597" spans="27:27" ht="15" x14ac:dyDescent="0.2">
      <c r="AA5597" s="123">
        <v>1392.75</v>
      </c>
    </row>
    <row r="5598" spans="27:27" ht="15" x14ac:dyDescent="0.2">
      <c r="AA5598" s="123">
        <v>1393</v>
      </c>
    </row>
    <row r="5599" spans="27:27" ht="15" x14ac:dyDescent="0.2">
      <c r="AA5599" s="123">
        <v>1393.25</v>
      </c>
    </row>
    <row r="5600" spans="27:27" ht="15" x14ac:dyDescent="0.2">
      <c r="AA5600" s="123">
        <v>1393.5</v>
      </c>
    </row>
    <row r="5601" spans="27:27" ht="15" x14ac:dyDescent="0.2">
      <c r="AA5601" s="123">
        <v>1393.75</v>
      </c>
    </row>
    <row r="5602" spans="27:27" ht="15" x14ac:dyDescent="0.2">
      <c r="AA5602" s="123">
        <v>1394</v>
      </c>
    </row>
    <row r="5603" spans="27:27" ht="15" x14ac:dyDescent="0.2">
      <c r="AA5603" s="123">
        <v>1394.25</v>
      </c>
    </row>
    <row r="5604" spans="27:27" ht="15" x14ac:dyDescent="0.2">
      <c r="AA5604" s="123">
        <v>1394.5</v>
      </c>
    </row>
    <row r="5605" spans="27:27" ht="15" x14ac:dyDescent="0.2">
      <c r="AA5605" s="123">
        <v>1394.75</v>
      </c>
    </row>
    <row r="5606" spans="27:27" ht="15" x14ac:dyDescent="0.2">
      <c r="AA5606" s="123">
        <v>1395</v>
      </c>
    </row>
    <row r="5607" spans="27:27" ht="15" x14ac:dyDescent="0.2">
      <c r="AA5607" s="123">
        <v>1395.25</v>
      </c>
    </row>
    <row r="5608" spans="27:27" ht="15" x14ac:dyDescent="0.2">
      <c r="AA5608" s="123">
        <v>1395.5</v>
      </c>
    </row>
    <row r="5609" spans="27:27" ht="15" x14ac:dyDescent="0.2">
      <c r="AA5609" s="123">
        <v>1395.75</v>
      </c>
    </row>
    <row r="5610" spans="27:27" ht="15" x14ac:dyDescent="0.2">
      <c r="AA5610" s="123">
        <v>1396</v>
      </c>
    </row>
    <row r="5611" spans="27:27" ht="15" x14ac:dyDescent="0.2">
      <c r="AA5611" s="123">
        <v>1396.25</v>
      </c>
    </row>
    <row r="5612" spans="27:27" ht="15" x14ac:dyDescent="0.2">
      <c r="AA5612" s="123">
        <v>1396.5</v>
      </c>
    </row>
    <row r="5613" spans="27:27" ht="15" x14ac:dyDescent="0.2">
      <c r="AA5613" s="123">
        <v>1396.75</v>
      </c>
    </row>
    <row r="5614" spans="27:27" ht="15" x14ac:dyDescent="0.2">
      <c r="AA5614" s="123">
        <v>1397</v>
      </c>
    </row>
    <row r="5615" spans="27:27" ht="15" x14ac:dyDescent="0.2">
      <c r="AA5615" s="123">
        <v>1397.25</v>
      </c>
    </row>
    <row r="5616" spans="27:27" ht="15" x14ac:dyDescent="0.2">
      <c r="AA5616" s="123">
        <v>1397.5</v>
      </c>
    </row>
    <row r="5617" spans="27:27" ht="15" x14ac:dyDescent="0.2">
      <c r="AA5617" s="123">
        <v>1397.75</v>
      </c>
    </row>
    <row r="5618" spans="27:27" ht="15" x14ac:dyDescent="0.2">
      <c r="AA5618" s="123">
        <v>1398</v>
      </c>
    </row>
    <row r="5619" spans="27:27" ht="15" x14ac:dyDescent="0.2">
      <c r="AA5619" s="123">
        <v>1398.25</v>
      </c>
    </row>
    <row r="5620" spans="27:27" ht="15" x14ac:dyDescent="0.2">
      <c r="AA5620" s="123">
        <v>1398.5</v>
      </c>
    </row>
    <row r="5621" spans="27:27" ht="15" x14ac:dyDescent="0.2">
      <c r="AA5621" s="123">
        <v>1398.75</v>
      </c>
    </row>
    <row r="5622" spans="27:27" ht="15" x14ac:dyDescent="0.2">
      <c r="AA5622" s="123">
        <v>1399</v>
      </c>
    </row>
    <row r="5623" spans="27:27" ht="15" x14ac:dyDescent="0.2">
      <c r="AA5623" s="123">
        <v>1399.25</v>
      </c>
    </row>
    <row r="5624" spans="27:27" ht="15" x14ac:dyDescent="0.2">
      <c r="AA5624" s="123">
        <v>1399.5</v>
      </c>
    </row>
    <row r="5625" spans="27:27" ht="15" x14ac:dyDescent="0.2">
      <c r="AA5625" s="123">
        <v>1399.75</v>
      </c>
    </row>
    <row r="5626" spans="27:27" ht="15" x14ac:dyDescent="0.2">
      <c r="AA5626" s="123">
        <v>1400</v>
      </c>
    </row>
    <row r="5627" spans="27:27" ht="15" x14ac:dyDescent="0.2">
      <c r="AA5627" s="123">
        <v>1400.25</v>
      </c>
    </row>
    <row r="5628" spans="27:27" ht="15" x14ac:dyDescent="0.2">
      <c r="AA5628" s="123">
        <v>1400.5</v>
      </c>
    </row>
    <row r="5629" spans="27:27" ht="15" x14ac:dyDescent="0.2">
      <c r="AA5629" s="123">
        <v>1400.75</v>
      </c>
    </row>
    <row r="5630" spans="27:27" ht="15" x14ac:dyDescent="0.2">
      <c r="AA5630" s="123">
        <v>1401</v>
      </c>
    </row>
    <row r="5631" spans="27:27" ht="15" x14ac:dyDescent="0.2">
      <c r="AA5631" s="123">
        <v>1401.25</v>
      </c>
    </row>
    <row r="5632" spans="27:27" ht="15" x14ac:dyDescent="0.2">
      <c r="AA5632" s="123">
        <v>1401.5</v>
      </c>
    </row>
    <row r="5633" spans="27:27" ht="15" x14ac:dyDescent="0.2">
      <c r="AA5633" s="123">
        <v>1401.75</v>
      </c>
    </row>
    <row r="5634" spans="27:27" ht="15" x14ac:dyDescent="0.2">
      <c r="AA5634" s="123">
        <v>1402</v>
      </c>
    </row>
    <row r="5635" spans="27:27" ht="15" x14ac:dyDescent="0.2">
      <c r="AA5635" s="123">
        <v>1402.25</v>
      </c>
    </row>
    <row r="5636" spans="27:27" ht="15" x14ac:dyDescent="0.2">
      <c r="AA5636" s="123">
        <v>1402.5</v>
      </c>
    </row>
    <row r="5637" spans="27:27" ht="15" x14ac:dyDescent="0.2">
      <c r="AA5637" s="123">
        <v>1402.75</v>
      </c>
    </row>
    <row r="5638" spans="27:27" ht="15" x14ac:dyDescent="0.2">
      <c r="AA5638" s="123">
        <v>1403</v>
      </c>
    </row>
    <row r="5639" spans="27:27" ht="15" x14ac:dyDescent="0.2">
      <c r="AA5639" s="123">
        <v>1403.25</v>
      </c>
    </row>
    <row r="5640" spans="27:27" ht="15" x14ac:dyDescent="0.2">
      <c r="AA5640" s="123">
        <v>1403.5</v>
      </c>
    </row>
    <row r="5641" spans="27:27" ht="15" x14ac:dyDescent="0.2">
      <c r="AA5641" s="123">
        <v>1403.75</v>
      </c>
    </row>
    <row r="5642" spans="27:27" ht="15" x14ac:dyDescent="0.2">
      <c r="AA5642" s="123">
        <v>1404</v>
      </c>
    </row>
    <row r="5643" spans="27:27" ht="15" x14ac:dyDescent="0.2">
      <c r="AA5643" s="123">
        <v>1404.25</v>
      </c>
    </row>
    <row r="5644" spans="27:27" ht="15" x14ac:dyDescent="0.2">
      <c r="AA5644" s="123">
        <v>1404.5</v>
      </c>
    </row>
    <row r="5645" spans="27:27" ht="15" x14ac:dyDescent="0.2">
      <c r="AA5645" s="123">
        <v>1404.75</v>
      </c>
    </row>
    <row r="5646" spans="27:27" ht="15" x14ac:dyDescent="0.2">
      <c r="AA5646" s="123">
        <v>1405</v>
      </c>
    </row>
    <row r="5647" spans="27:27" ht="15" x14ac:dyDescent="0.2">
      <c r="AA5647" s="123">
        <v>1405.25</v>
      </c>
    </row>
    <row r="5648" spans="27:27" ht="15" x14ac:dyDescent="0.2">
      <c r="AA5648" s="123">
        <v>1405.5</v>
      </c>
    </row>
    <row r="5649" spans="27:27" ht="15" x14ac:dyDescent="0.2">
      <c r="AA5649" s="123">
        <v>1405.75</v>
      </c>
    </row>
    <row r="5650" spans="27:27" ht="15" x14ac:dyDescent="0.2">
      <c r="AA5650" s="123">
        <v>1406</v>
      </c>
    </row>
    <row r="5651" spans="27:27" ht="15" x14ac:dyDescent="0.2">
      <c r="AA5651" s="123">
        <v>1406.25</v>
      </c>
    </row>
    <row r="5652" spans="27:27" ht="15" x14ac:dyDescent="0.2">
      <c r="AA5652" s="123">
        <v>1406.5</v>
      </c>
    </row>
    <row r="5653" spans="27:27" ht="15" x14ac:dyDescent="0.2">
      <c r="AA5653" s="123">
        <v>1406.75</v>
      </c>
    </row>
    <row r="5654" spans="27:27" ht="15" x14ac:dyDescent="0.2">
      <c r="AA5654" s="123">
        <v>1407</v>
      </c>
    </row>
    <row r="5655" spans="27:27" ht="15" x14ac:dyDescent="0.2">
      <c r="AA5655" s="123">
        <v>1407.25</v>
      </c>
    </row>
    <row r="5656" spans="27:27" ht="15" x14ac:dyDescent="0.2">
      <c r="AA5656" s="123">
        <v>1407.5</v>
      </c>
    </row>
    <row r="5657" spans="27:27" ht="15" x14ac:dyDescent="0.2">
      <c r="AA5657" s="123">
        <v>1407.75</v>
      </c>
    </row>
    <row r="5658" spans="27:27" ht="15" x14ac:dyDescent="0.2">
      <c r="AA5658" s="123">
        <v>1408</v>
      </c>
    </row>
    <row r="5659" spans="27:27" ht="15" x14ac:dyDescent="0.2">
      <c r="AA5659" s="123">
        <v>1408.25</v>
      </c>
    </row>
    <row r="5660" spans="27:27" ht="15" x14ac:dyDescent="0.2">
      <c r="AA5660" s="123">
        <v>1408.5</v>
      </c>
    </row>
    <row r="5661" spans="27:27" ht="15" x14ac:dyDescent="0.2">
      <c r="AA5661" s="123">
        <v>1408.75</v>
      </c>
    </row>
    <row r="5662" spans="27:27" ht="15" x14ac:dyDescent="0.2">
      <c r="AA5662" s="123">
        <v>1409</v>
      </c>
    </row>
    <row r="5663" spans="27:27" ht="15" x14ac:dyDescent="0.2">
      <c r="AA5663" s="123">
        <v>1409.25</v>
      </c>
    </row>
    <row r="5664" spans="27:27" ht="15" x14ac:dyDescent="0.2">
      <c r="AA5664" s="123">
        <v>1409.5</v>
      </c>
    </row>
    <row r="5665" spans="27:27" ht="15" x14ac:dyDescent="0.2">
      <c r="AA5665" s="123">
        <v>1409.75</v>
      </c>
    </row>
    <row r="5666" spans="27:27" ht="15" x14ac:dyDescent="0.2">
      <c r="AA5666" s="123">
        <v>1410</v>
      </c>
    </row>
    <row r="5667" spans="27:27" ht="15" x14ac:dyDescent="0.2">
      <c r="AA5667" s="123">
        <v>1410.25</v>
      </c>
    </row>
    <row r="5668" spans="27:27" ht="15" x14ac:dyDescent="0.2">
      <c r="AA5668" s="123">
        <v>1410.5</v>
      </c>
    </row>
    <row r="5669" spans="27:27" ht="15" x14ac:dyDescent="0.2">
      <c r="AA5669" s="123">
        <v>1410.75</v>
      </c>
    </row>
    <row r="5670" spans="27:27" ht="15" x14ac:dyDescent="0.2">
      <c r="AA5670" s="123">
        <v>1411</v>
      </c>
    </row>
    <row r="5671" spans="27:27" ht="15" x14ac:dyDescent="0.2">
      <c r="AA5671" s="123">
        <v>1411.25</v>
      </c>
    </row>
    <row r="5672" spans="27:27" ht="15" x14ac:dyDescent="0.2">
      <c r="AA5672" s="123">
        <v>1411.5</v>
      </c>
    </row>
    <row r="5673" spans="27:27" ht="15" x14ac:dyDescent="0.2">
      <c r="AA5673" s="123">
        <v>1411.75</v>
      </c>
    </row>
    <row r="5674" spans="27:27" ht="15" x14ac:dyDescent="0.2">
      <c r="AA5674" s="123">
        <v>1412</v>
      </c>
    </row>
    <row r="5675" spans="27:27" ht="15" x14ac:dyDescent="0.2">
      <c r="AA5675" s="123">
        <v>1412.25</v>
      </c>
    </row>
    <row r="5676" spans="27:27" ht="15" x14ac:dyDescent="0.2">
      <c r="AA5676" s="123">
        <v>1412.5</v>
      </c>
    </row>
    <row r="5677" spans="27:27" ht="15" x14ac:dyDescent="0.2">
      <c r="AA5677" s="123">
        <v>1412.75</v>
      </c>
    </row>
    <row r="5678" spans="27:27" ht="15" x14ac:dyDescent="0.2">
      <c r="AA5678" s="123">
        <v>1413</v>
      </c>
    </row>
    <row r="5679" spans="27:27" ht="15" x14ac:dyDescent="0.2">
      <c r="AA5679" s="123">
        <v>1413.25</v>
      </c>
    </row>
    <row r="5680" spans="27:27" ht="15" x14ac:dyDescent="0.2">
      <c r="AA5680" s="123">
        <v>1413.5</v>
      </c>
    </row>
    <row r="5681" spans="27:27" ht="15" x14ac:dyDescent="0.2">
      <c r="AA5681" s="123">
        <v>1413.75</v>
      </c>
    </row>
    <row r="5682" spans="27:27" ht="15" x14ac:dyDescent="0.2">
      <c r="AA5682" s="123">
        <v>1414</v>
      </c>
    </row>
    <row r="5683" spans="27:27" ht="15" x14ac:dyDescent="0.2">
      <c r="AA5683" s="123">
        <v>1414.25</v>
      </c>
    </row>
    <row r="5684" spans="27:27" ht="15" x14ac:dyDescent="0.2">
      <c r="AA5684" s="123">
        <v>1414.5</v>
      </c>
    </row>
    <row r="5685" spans="27:27" ht="15" x14ac:dyDescent="0.2">
      <c r="AA5685" s="123">
        <v>1414.75</v>
      </c>
    </row>
    <row r="5686" spans="27:27" ht="15" x14ac:dyDescent="0.2">
      <c r="AA5686" s="123">
        <v>1415</v>
      </c>
    </row>
    <row r="5687" spans="27:27" ht="15" x14ac:dyDescent="0.2">
      <c r="AA5687" s="123">
        <v>1415.25</v>
      </c>
    </row>
    <row r="5688" spans="27:27" ht="15" x14ac:dyDescent="0.2">
      <c r="AA5688" s="123">
        <v>1415.5</v>
      </c>
    </row>
    <row r="5689" spans="27:27" ht="15" x14ac:dyDescent="0.2">
      <c r="AA5689" s="123">
        <v>1415.75</v>
      </c>
    </row>
    <row r="5690" spans="27:27" ht="15" x14ac:dyDescent="0.2">
      <c r="AA5690" s="123">
        <v>1416</v>
      </c>
    </row>
    <row r="5691" spans="27:27" ht="15" x14ac:dyDescent="0.2">
      <c r="AA5691" s="123">
        <v>1416.25</v>
      </c>
    </row>
    <row r="5692" spans="27:27" ht="15" x14ac:dyDescent="0.2">
      <c r="AA5692" s="123">
        <v>1416.5</v>
      </c>
    </row>
    <row r="5693" spans="27:27" ht="15" x14ac:dyDescent="0.2">
      <c r="AA5693" s="123">
        <v>1416.75</v>
      </c>
    </row>
    <row r="5694" spans="27:27" ht="15" x14ac:dyDescent="0.2">
      <c r="AA5694" s="123">
        <v>1417</v>
      </c>
    </row>
    <row r="5695" spans="27:27" ht="15" x14ac:dyDescent="0.2">
      <c r="AA5695" s="123">
        <v>1417.25</v>
      </c>
    </row>
    <row r="5696" spans="27:27" ht="15" x14ac:dyDescent="0.2">
      <c r="AA5696" s="123">
        <v>1417.5</v>
      </c>
    </row>
    <row r="5697" spans="27:27" ht="15" x14ac:dyDescent="0.2">
      <c r="AA5697" s="123">
        <v>1417.75</v>
      </c>
    </row>
    <row r="5698" spans="27:27" ht="15" x14ac:dyDescent="0.2">
      <c r="AA5698" s="123">
        <v>1418</v>
      </c>
    </row>
    <row r="5699" spans="27:27" ht="15" x14ac:dyDescent="0.2">
      <c r="AA5699" s="123">
        <v>1418.25</v>
      </c>
    </row>
    <row r="5700" spans="27:27" ht="15" x14ac:dyDescent="0.2">
      <c r="AA5700" s="123">
        <v>1418.5</v>
      </c>
    </row>
    <row r="5701" spans="27:27" ht="15" x14ac:dyDescent="0.2">
      <c r="AA5701" s="123">
        <v>1418.75</v>
      </c>
    </row>
    <row r="5702" spans="27:27" ht="15" x14ac:dyDescent="0.2">
      <c r="AA5702" s="123">
        <v>1419</v>
      </c>
    </row>
    <row r="5703" spans="27:27" ht="15" x14ac:dyDescent="0.2">
      <c r="AA5703" s="123">
        <v>1419.25</v>
      </c>
    </row>
    <row r="5704" spans="27:27" ht="15" x14ac:dyDescent="0.2">
      <c r="AA5704" s="123">
        <v>1419.5</v>
      </c>
    </row>
    <row r="5705" spans="27:27" ht="15" x14ac:dyDescent="0.2">
      <c r="AA5705" s="123">
        <v>1419.75</v>
      </c>
    </row>
    <row r="5706" spans="27:27" ht="15" x14ac:dyDescent="0.2">
      <c r="AA5706" s="123">
        <v>1420</v>
      </c>
    </row>
    <row r="5707" spans="27:27" ht="15" x14ac:dyDescent="0.2">
      <c r="AA5707" s="123">
        <v>1420.25</v>
      </c>
    </row>
    <row r="5708" spans="27:27" ht="15" x14ac:dyDescent="0.2">
      <c r="AA5708" s="123">
        <v>1420.5</v>
      </c>
    </row>
    <row r="5709" spans="27:27" ht="15" x14ac:dyDescent="0.2">
      <c r="AA5709" s="123">
        <v>1420.75</v>
      </c>
    </row>
    <row r="5710" spans="27:27" ht="15" x14ac:dyDescent="0.2">
      <c r="AA5710" s="123">
        <v>1421</v>
      </c>
    </row>
    <row r="5711" spans="27:27" ht="15" x14ac:dyDescent="0.2">
      <c r="AA5711" s="123">
        <v>1421.25</v>
      </c>
    </row>
    <row r="5712" spans="27:27" ht="15" x14ac:dyDescent="0.2">
      <c r="AA5712" s="123">
        <v>1421.5</v>
      </c>
    </row>
    <row r="5713" spans="27:27" ht="15" x14ac:dyDescent="0.2">
      <c r="AA5713" s="123">
        <v>1421.75</v>
      </c>
    </row>
    <row r="5714" spans="27:27" ht="15" x14ac:dyDescent="0.2">
      <c r="AA5714" s="123">
        <v>1422</v>
      </c>
    </row>
    <row r="5715" spans="27:27" ht="15" x14ac:dyDescent="0.2">
      <c r="AA5715" s="123">
        <v>1422.25</v>
      </c>
    </row>
    <row r="5716" spans="27:27" ht="15" x14ac:dyDescent="0.2">
      <c r="AA5716" s="123">
        <v>1422.5</v>
      </c>
    </row>
    <row r="5717" spans="27:27" ht="15" x14ac:dyDescent="0.2">
      <c r="AA5717" s="123">
        <v>1422.75</v>
      </c>
    </row>
    <row r="5718" spans="27:27" ht="15" x14ac:dyDescent="0.2">
      <c r="AA5718" s="123">
        <v>1423</v>
      </c>
    </row>
    <row r="5719" spans="27:27" ht="15" x14ac:dyDescent="0.2">
      <c r="AA5719" s="123">
        <v>1423.25</v>
      </c>
    </row>
    <row r="5720" spans="27:27" ht="15" x14ac:dyDescent="0.2">
      <c r="AA5720" s="123">
        <v>1423.5</v>
      </c>
    </row>
    <row r="5721" spans="27:27" ht="15" x14ac:dyDescent="0.2">
      <c r="AA5721" s="123">
        <v>1423.75</v>
      </c>
    </row>
    <row r="5722" spans="27:27" ht="15" x14ac:dyDescent="0.2">
      <c r="AA5722" s="123">
        <v>1424</v>
      </c>
    </row>
    <row r="5723" spans="27:27" ht="15" x14ac:dyDescent="0.2">
      <c r="AA5723" s="123">
        <v>1424.25</v>
      </c>
    </row>
    <row r="5724" spans="27:27" ht="15" x14ac:dyDescent="0.2">
      <c r="AA5724" s="123">
        <v>1424.5</v>
      </c>
    </row>
    <row r="5725" spans="27:27" ht="15" x14ac:dyDescent="0.2">
      <c r="AA5725" s="123">
        <v>1424.75</v>
      </c>
    </row>
    <row r="5726" spans="27:27" ht="15" x14ac:dyDescent="0.2">
      <c r="AA5726" s="123">
        <v>1425</v>
      </c>
    </row>
    <row r="5727" spans="27:27" ht="15" x14ac:dyDescent="0.2">
      <c r="AA5727" s="123">
        <v>1425.25</v>
      </c>
    </row>
    <row r="5728" spans="27:27" ht="15" x14ac:dyDescent="0.2">
      <c r="AA5728" s="123">
        <v>1425.5</v>
      </c>
    </row>
    <row r="5729" spans="27:27" ht="15" x14ac:dyDescent="0.2">
      <c r="AA5729" s="123">
        <v>1425.75</v>
      </c>
    </row>
    <row r="5730" spans="27:27" ht="15" x14ac:dyDescent="0.2">
      <c r="AA5730" s="123">
        <v>1426</v>
      </c>
    </row>
    <row r="5731" spans="27:27" ht="15" x14ac:dyDescent="0.2">
      <c r="AA5731" s="123">
        <v>1426.25</v>
      </c>
    </row>
    <row r="5732" spans="27:27" ht="15" x14ac:dyDescent="0.2">
      <c r="AA5732" s="123">
        <v>1426.5</v>
      </c>
    </row>
    <row r="5733" spans="27:27" ht="15" x14ac:dyDescent="0.2">
      <c r="AA5733" s="123">
        <v>1426.75</v>
      </c>
    </row>
    <row r="5734" spans="27:27" ht="15" x14ac:dyDescent="0.2">
      <c r="AA5734" s="123">
        <v>1427</v>
      </c>
    </row>
    <row r="5735" spans="27:27" ht="15" x14ac:dyDescent="0.2">
      <c r="AA5735" s="123">
        <v>1427.25</v>
      </c>
    </row>
    <row r="5736" spans="27:27" ht="15" x14ac:dyDescent="0.2">
      <c r="AA5736" s="123">
        <v>1427.5</v>
      </c>
    </row>
    <row r="5737" spans="27:27" ht="15" x14ac:dyDescent="0.2">
      <c r="AA5737" s="123">
        <v>1427.75</v>
      </c>
    </row>
    <row r="5738" spans="27:27" ht="15" x14ac:dyDescent="0.2">
      <c r="AA5738" s="123">
        <v>1428</v>
      </c>
    </row>
    <row r="5739" spans="27:27" ht="15" x14ac:dyDescent="0.2">
      <c r="AA5739" s="123">
        <v>1428.25</v>
      </c>
    </row>
    <row r="5740" spans="27:27" ht="15" x14ac:dyDescent="0.2">
      <c r="AA5740" s="123">
        <v>1428.5</v>
      </c>
    </row>
    <row r="5741" spans="27:27" ht="15" x14ac:dyDescent="0.2">
      <c r="AA5741" s="123">
        <v>1428.75</v>
      </c>
    </row>
    <row r="5742" spans="27:27" ht="15" x14ac:dyDescent="0.2">
      <c r="AA5742" s="123">
        <v>1429</v>
      </c>
    </row>
    <row r="5743" spans="27:27" ht="15" x14ac:dyDescent="0.2">
      <c r="AA5743" s="123">
        <v>1429.25</v>
      </c>
    </row>
    <row r="5744" spans="27:27" ht="15" x14ac:dyDescent="0.2">
      <c r="AA5744" s="123">
        <v>1429.5</v>
      </c>
    </row>
    <row r="5745" spans="27:27" ht="15" x14ac:dyDescent="0.2">
      <c r="AA5745" s="123">
        <v>1429.75</v>
      </c>
    </row>
    <row r="5746" spans="27:27" ht="15" x14ac:dyDescent="0.2">
      <c r="AA5746" s="123">
        <v>1430</v>
      </c>
    </row>
    <row r="5747" spans="27:27" ht="15" x14ac:dyDescent="0.2">
      <c r="AA5747" s="123">
        <v>1430.25</v>
      </c>
    </row>
    <row r="5748" spans="27:27" ht="15" x14ac:dyDescent="0.2">
      <c r="AA5748" s="123">
        <v>1430.5</v>
      </c>
    </row>
    <row r="5749" spans="27:27" ht="15" x14ac:dyDescent="0.2">
      <c r="AA5749" s="123">
        <v>1430.75</v>
      </c>
    </row>
    <row r="5750" spans="27:27" ht="15" x14ac:dyDescent="0.2">
      <c r="AA5750" s="123">
        <v>1431</v>
      </c>
    </row>
    <row r="5751" spans="27:27" ht="15" x14ac:dyDescent="0.2">
      <c r="AA5751" s="123">
        <v>1431.25</v>
      </c>
    </row>
    <row r="5752" spans="27:27" ht="15" x14ac:dyDescent="0.2">
      <c r="AA5752" s="123">
        <v>1431.5</v>
      </c>
    </row>
    <row r="5753" spans="27:27" ht="15" x14ac:dyDescent="0.2">
      <c r="AA5753" s="123">
        <v>1431.75</v>
      </c>
    </row>
    <row r="5754" spans="27:27" ht="15" x14ac:dyDescent="0.2">
      <c r="AA5754" s="123">
        <v>1432</v>
      </c>
    </row>
    <row r="5755" spans="27:27" ht="15" x14ac:dyDescent="0.2">
      <c r="AA5755" s="123">
        <v>1432.25</v>
      </c>
    </row>
    <row r="5756" spans="27:27" ht="15" x14ac:dyDescent="0.2">
      <c r="AA5756" s="123">
        <v>1432.5</v>
      </c>
    </row>
    <row r="5757" spans="27:27" ht="15" x14ac:dyDescent="0.2">
      <c r="AA5757" s="123">
        <v>1432.75</v>
      </c>
    </row>
    <row r="5758" spans="27:27" ht="15" x14ac:dyDescent="0.2">
      <c r="AA5758" s="123">
        <v>1433</v>
      </c>
    </row>
    <row r="5759" spans="27:27" ht="15" x14ac:dyDescent="0.2">
      <c r="AA5759" s="123">
        <v>1433.25</v>
      </c>
    </row>
    <row r="5760" spans="27:27" ht="15" x14ac:dyDescent="0.2">
      <c r="AA5760" s="123">
        <v>1433.5</v>
      </c>
    </row>
    <row r="5761" spans="27:27" ht="15" x14ac:dyDescent="0.2">
      <c r="AA5761" s="123">
        <v>1433.75</v>
      </c>
    </row>
    <row r="5762" spans="27:27" ht="15" x14ac:dyDescent="0.2">
      <c r="AA5762" s="123">
        <v>1434</v>
      </c>
    </row>
    <row r="5763" spans="27:27" ht="15" x14ac:dyDescent="0.2">
      <c r="AA5763" s="123">
        <v>1434.25</v>
      </c>
    </row>
    <row r="5764" spans="27:27" ht="15" x14ac:dyDescent="0.2">
      <c r="AA5764" s="123">
        <v>1434.5</v>
      </c>
    </row>
    <row r="5765" spans="27:27" ht="15" x14ac:dyDescent="0.2">
      <c r="AA5765" s="123">
        <v>1434.75</v>
      </c>
    </row>
    <row r="5766" spans="27:27" ht="15" x14ac:dyDescent="0.2">
      <c r="AA5766" s="123">
        <v>1435</v>
      </c>
    </row>
    <row r="5767" spans="27:27" ht="15" x14ac:dyDescent="0.2">
      <c r="AA5767" s="123">
        <v>1435.25</v>
      </c>
    </row>
    <row r="5768" spans="27:27" ht="15" x14ac:dyDescent="0.2">
      <c r="AA5768" s="123">
        <v>1435.5</v>
      </c>
    </row>
    <row r="5769" spans="27:27" ht="15" x14ac:dyDescent="0.2">
      <c r="AA5769" s="123">
        <v>1435.75</v>
      </c>
    </row>
    <row r="5770" spans="27:27" ht="15" x14ac:dyDescent="0.2">
      <c r="AA5770" s="123">
        <v>1436</v>
      </c>
    </row>
    <row r="5771" spans="27:27" ht="15" x14ac:dyDescent="0.2">
      <c r="AA5771" s="123">
        <v>1436.25</v>
      </c>
    </row>
    <row r="5772" spans="27:27" ht="15" x14ac:dyDescent="0.2">
      <c r="AA5772" s="123">
        <v>1436.5</v>
      </c>
    </row>
    <row r="5773" spans="27:27" ht="15" x14ac:dyDescent="0.2">
      <c r="AA5773" s="123">
        <v>1436.75</v>
      </c>
    </row>
    <row r="5774" spans="27:27" ht="15" x14ac:dyDescent="0.2">
      <c r="AA5774" s="123">
        <v>1437</v>
      </c>
    </row>
    <row r="5775" spans="27:27" ht="15" x14ac:dyDescent="0.2">
      <c r="AA5775" s="123">
        <v>1437.25</v>
      </c>
    </row>
    <row r="5776" spans="27:27" ht="15" x14ac:dyDescent="0.2">
      <c r="AA5776" s="123">
        <v>1437.5</v>
      </c>
    </row>
    <row r="5777" spans="27:27" ht="15" x14ac:dyDescent="0.2">
      <c r="AA5777" s="123">
        <v>1437.75</v>
      </c>
    </row>
    <row r="5778" spans="27:27" ht="15" x14ac:dyDescent="0.2">
      <c r="AA5778" s="123">
        <v>1438</v>
      </c>
    </row>
    <row r="5779" spans="27:27" ht="15" x14ac:dyDescent="0.2">
      <c r="AA5779" s="123">
        <v>1438.25</v>
      </c>
    </row>
    <row r="5780" spans="27:27" ht="15" x14ac:dyDescent="0.2">
      <c r="AA5780" s="123">
        <v>1438.5</v>
      </c>
    </row>
    <row r="5781" spans="27:27" ht="15" x14ac:dyDescent="0.2">
      <c r="AA5781" s="123">
        <v>1438.75</v>
      </c>
    </row>
    <row r="5782" spans="27:27" ht="15" x14ac:dyDescent="0.2">
      <c r="AA5782" s="123">
        <v>1439</v>
      </c>
    </row>
    <row r="5783" spans="27:27" ht="15" x14ac:dyDescent="0.2">
      <c r="AA5783" s="123">
        <v>1439.25</v>
      </c>
    </row>
    <row r="5784" spans="27:27" ht="15" x14ac:dyDescent="0.2">
      <c r="AA5784" s="123">
        <v>1439.5</v>
      </c>
    </row>
    <row r="5785" spans="27:27" ht="15" x14ac:dyDescent="0.2">
      <c r="AA5785" s="123">
        <v>1439.75</v>
      </c>
    </row>
    <row r="5786" spans="27:27" ht="15" x14ac:dyDescent="0.2">
      <c r="AA5786" s="123">
        <v>1440</v>
      </c>
    </row>
    <row r="5787" spans="27:27" ht="15" x14ac:dyDescent="0.2">
      <c r="AA5787" s="123">
        <v>1440.25</v>
      </c>
    </row>
    <row r="5788" spans="27:27" ht="15" x14ac:dyDescent="0.2">
      <c r="AA5788" s="123">
        <v>1440.5</v>
      </c>
    </row>
    <row r="5789" spans="27:27" ht="15" x14ac:dyDescent="0.2">
      <c r="AA5789" s="123">
        <v>1440.75</v>
      </c>
    </row>
    <row r="5790" spans="27:27" ht="15" x14ac:dyDescent="0.2">
      <c r="AA5790" s="123">
        <v>1441</v>
      </c>
    </row>
    <row r="5791" spans="27:27" ht="15" x14ac:dyDescent="0.2">
      <c r="AA5791" s="123">
        <v>1441.25</v>
      </c>
    </row>
    <row r="5792" spans="27:27" ht="15" x14ac:dyDescent="0.2">
      <c r="AA5792" s="123">
        <v>1441.5</v>
      </c>
    </row>
    <row r="5793" spans="27:27" ht="15" x14ac:dyDescent="0.2">
      <c r="AA5793" s="123">
        <v>1441.75</v>
      </c>
    </row>
    <row r="5794" spans="27:27" ht="15" x14ac:dyDescent="0.2">
      <c r="AA5794" s="123">
        <v>1442</v>
      </c>
    </row>
    <row r="5795" spans="27:27" ht="15" x14ac:dyDescent="0.2">
      <c r="AA5795" s="123">
        <v>1442.25</v>
      </c>
    </row>
    <row r="5796" spans="27:27" ht="15" x14ac:dyDescent="0.2">
      <c r="AA5796" s="123">
        <v>1442.5</v>
      </c>
    </row>
    <row r="5797" spans="27:27" ht="15" x14ac:dyDescent="0.2">
      <c r="AA5797" s="123">
        <v>1442.75</v>
      </c>
    </row>
    <row r="5798" spans="27:27" ht="15" x14ac:dyDescent="0.2">
      <c r="AA5798" s="123">
        <v>1443</v>
      </c>
    </row>
    <row r="5799" spans="27:27" ht="15" x14ac:dyDescent="0.2">
      <c r="AA5799" s="123">
        <v>1443.25</v>
      </c>
    </row>
    <row r="5800" spans="27:27" ht="15" x14ac:dyDescent="0.2">
      <c r="AA5800" s="123">
        <v>1443.5</v>
      </c>
    </row>
    <row r="5801" spans="27:27" ht="15" x14ac:dyDescent="0.2">
      <c r="AA5801" s="123">
        <v>1443.75</v>
      </c>
    </row>
    <row r="5802" spans="27:27" ht="15" x14ac:dyDescent="0.2">
      <c r="AA5802" s="123">
        <v>1444</v>
      </c>
    </row>
    <row r="5803" spans="27:27" ht="15" x14ac:dyDescent="0.2">
      <c r="AA5803" s="123">
        <v>1444.25</v>
      </c>
    </row>
    <row r="5804" spans="27:27" ht="15" x14ac:dyDescent="0.2">
      <c r="AA5804" s="123">
        <v>1444.5</v>
      </c>
    </row>
    <row r="5805" spans="27:27" ht="15" x14ac:dyDescent="0.2">
      <c r="AA5805" s="123">
        <v>1444.75</v>
      </c>
    </row>
    <row r="5806" spans="27:27" ht="15" x14ac:dyDescent="0.2">
      <c r="AA5806" s="123">
        <v>1445</v>
      </c>
    </row>
    <row r="5807" spans="27:27" ht="15" x14ac:dyDescent="0.2">
      <c r="AA5807" s="123">
        <v>1445.25</v>
      </c>
    </row>
    <row r="5808" spans="27:27" ht="15" x14ac:dyDescent="0.2">
      <c r="AA5808" s="123">
        <v>1445.5</v>
      </c>
    </row>
    <row r="5809" spans="27:27" ht="15" x14ac:dyDescent="0.2">
      <c r="AA5809" s="123">
        <v>1445.75</v>
      </c>
    </row>
    <row r="5810" spans="27:27" ht="15" x14ac:dyDescent="0.2">
      <c r="AA5810" s="123">
        <v>1446</v>
      </c>
    </row>
    <row r="5811" spans="27:27" ht="15" x14ac:dyDescent="0.2">
      <c r="AA5811" s="123">
        <v>1446.25</v>
      </c>
    </row>
    <row r="5812" spans="27:27" ht="15" x14ac:dyDescent="0.2">
      <c r="AA5812" s="123">
        <v>1446.5</v>
      </c>
    </row>
    <row r="5813" spans="27:27" ht="15" x14ac:dyDescent="0.2">
      <c r="AA5813" s="123">
        <v>1446.75</v>
      </c>
    </row>
    <row r="5814" spans="27:27" ht="15" x14ac:dyDescent="0.2">
      <c r="AA5814" s="123">
        <v>1447</v>
      </c>
    </row>
    <row r="5815" spans="27:27" ht="15" x14ac:dyDescent="0.2">
      <c r="AA5815" s="123">
        <v>1447.25</v>
      </c>
    </row>
    <row r="5816" spans="27:27" ht="15" x14ac:dyDescent="0.2">
      <c r="AA5816" s="123">
        <v>1447.5</v>
      </c>
    </row>
    <row r="5817" spans="27:27" ht="15" x14ac:dyDescent="0.2">
      <c r="AA5817" s="123">
        <v>1447.75</v>
      </c>
    </row>
    <row r="5818" spans="27:27" ht="15" x14ac:dyDescent="0.2">
      <c r="AA5818" s="123">
        <v>1448</v>
      </c>
    </row>
    <row r="5819" spans="27:27" ht="15" x14ac:dyDescent="0.2">
      <c r="AA5819" s="123">
        <v>1448.25</v>
      </c>
    </row>
    <row r="5820" spans="27:27" ht="15" x14ac:dyDescent="0.2">
      <c r="AA5820" s="123">
        <v>1448.5</v>
      </c>
    </row>
    <row r="5821" spans="27:27" ht="15" x14ac:dyDescent="0.2">
      <c r="AA5821" s="123">
        <v>1448.75</v>
      </c>
    </row>
    <row r="5822" spans="27:27" ht="15" x14ac:dyDescent="0.2">
      <c r="AA5822" s="123">
        <v>1449</v>
      </c>
    </row>
    <row r="5823" spans="27:27" ht="15" x14ac:dyDescent="0.2">
      <c r="AA5823" s="123">
        <v>1449.25</v>
      </c>
    </row>
    <row r="5824" spans="27:27" ht="15" x14ac:dyDescent="0.2">
      <c r="AA5824" s="123">
        <v>1449.5</v>
      </c>
    </row>
    <row r="5825" spans="27:27" ht="15" x14ac:dyDescent="0.2">
      <c r="AA5825" s="123">
        <v>1449.75</v>
      </c>
    </row>
    <row r="5826" spans="27:27" ht="15" x14ac:dyDescent="0.2">
      <c r="AA5826" s="123">
        <v>1450</v>
      </c>
    </row>
    <row r="5827" spans="27:27" ht="15" x14ac:dyDescent="0.2">
      <c r="AA5827" s="123">
        <v>1450.25</v>
      </c>
    </row>
    <row r="5828" spans="27:27" ht="15" x14ac:dyDescent="0.2">
      <c r="AA5828" s="123">
        <v>1450.5</v>
      </c>
    </row>
    <row r="5829" spans="27:27" ht="15" x14ac:dyDescent="0.2">
      <c r="AA5829" s="123">
        <v>1450.75</v>
      </c>
    </row>
    <row r="5830" spans="27:27" ht="15" x14ac:dyDescent="0.2">
      <c r="AA5830" s="123">
        <v>1451</v>
      </c>
    </row>
    <row r="5831" spans="27:27" ht="15" x14ac:dyDescent="0.2">
      <c r="AA5831" s="123">
        <v>1451.25</v>
      </c>
    </row>
    <row r="5832" spans="27:27" ht="15" x14ac:dyDescent="0.2">
      <c r="AA5832" s="123">
        <v>1451.5</v>
      </c>
    </row>
    <row r="5833" spans="27:27" ht="15" x14ac:dyDescent="0.2">
      <c r="AA5833" s="123">
        <v>1451.75</v>
      </c>
    </row>
    <row r="5834" spans="27:27" ht="15" x14ac:dyDescent="0.2">
      <c r="AA5834" s="123">
        <v>1452</v>
      </c>
    </row>
    <row r="5835" spans="27:27" ht="15" x14ac:dyDescent="0.2">
      <c r="AA5835" s="123">
        <v>1452.25</v>
      </c>
    </row>
    <row r="5836" spans="27:27" ht="15" x14ac:dyDescent="0.2">
      <c r="AA5836" s="123">
        <v>1452.5</v>
      </c>
    </row>
    <row r="5837" spans="27:27" ht="15" x14ac:dyDescent="0.2">
      <c r="AA5837" s="123">
        <v>1452.75</v>
      </c>
    </row>
    <row r="5838" spans="27:27" ht="15" x14ac:dyDescent="0.2">
      <c r="AA5838" s="123">
        <v>1453</v>
      </c>
    </row>
    <row r="5839" spans="27:27" ht="15" x14ac:dyDescent="0.2">
      <c r="AA5839" s="123">
        <v>1453.25</v>
      </c>
    </row>
    <row r="5840" spans="27:27" ht="15" x14ac:dyDescent="0.2">
      <c r="AA5840" s="123">
        <v>1453.5</v>
      </c>
    </row>
    <row r="5841" spans="27:27" ht="15" x14ac:dyDescent="0.2">
      <c r="AA5841" s="123">
        <v>1453.75</v>
      </c>
    </row>
    <row r="5842" spans="27:27" ht="15" x14ac:dyDescent="0.2">
      <c r="AA5842" s="123">
        <v>1454</v>
      </c>
    </row>
    <row r="5843" spans="27:27" ht="15" x14ac:dyDescent="0.2">
      <c r="AA5843" s="123">
        <v>1454.25</v>
      </c>
    </row>
    <row r="5844" spans="27:27" ht="15" x14ac:dyDescent="0.2">
      <c r="AA5844" s="123">
        <v>1454.5</v>
      </c>
    </row>
    <row r="5845" spans="27:27" ht="15" x14ac:dyDescent="0.2">
      <c r="AA5845" s="123">
        <v>1454.75</v>
      </c>
    </row>
    <row r="5846" spans="27:27" ht="15" x14ac:dyDescent="0.2">
      <c r="AA5846" s="123">
        <v>1455</v>
      </c>
    </row>
    <row r="5847" spans="27:27" ht="15" x14ac:dyDescent="0.2">
      <c r="AA5847" s="123">
        <v>1455.25</v>
      </c>
    </row>
    <row r="5848" spans="27:27" ht="15" x14ac:dyDescent="0.2">
      <c r="AA5848" s="123">
        <v>1455.5</v>
      </c>
    </row>
    <row r="5849" spans="27:27" ht="15" x14ac:dyDescent="0.2">
      <c r="AA5849" s="123">
        <v>1455.75</v>
      </c>
    </row>
    <row r="5850" spans="27:27" ht="15" x14ac:dyDescent="0.2">
      <c r="AA5850" s="123">
        <v>1456</v>
      </c>
    </row>
    <row r="5851" spans="27:27" ht="15" x14ac:dyDescent="0.2">
      <c r="AA5851" s="123">
        <v>1456.25</v>
      </c>
    </row>
    <row r="5852" spans="27:27" ht="15" x14ac:dyDescent="0.2">
      <c r="AA5852" s="123">
        <v>1456.5</v>
      </c>
    </row>
    <row r="5853" spans="27:27" ht="15" x14ac:dyDescent="0.2">
      <c r="AA5853" s="123">
        <v>1456.75</v>
      </c>
    </row>
    <row r="5854" spans="27:27" ht="15" x14ac:dyDescent="0.2">
      <c r="AA5854" s="123">
        <v>1457</v>
      </c>
    </row>
    <row r="5855" spans="27:27" ht="15" x14ac:dyDescent="0.2">
      <c r="AA5855" s="123">
        <v>1457.25</v>
      </c>
    </row>
    <row r="5856" spans="27:27" ht="15" x14ac:dyDescent="0.2">
      <c r="AA5856" s="123">
        <v>1457.5</v>
      </c>
    </row>
    <row r="5857" spans="27:27" ht="15" x14ac:dyDescent="0.2">
      <c r="AA5857" s="123">
        <v>1457.75</v>
      </c>
    </row>
    <row r="5858" spans="27:27" ht="15" x14ac:dyDescent="0.2">
      <c r="AA5858" s="123">
        <v>1458</v>
      </c>
    </row>
    <row r="5859" spans="27:27" ht="15" x14ac:dyDescent="0.2">
      <c r="AA5859" s="123">
        <v>1458.25</v>
      </c>
    </row>
    <row r="5860" spans="27:27" ht="15" x14ac:dyDescent="0.2">
      <c r="AA5860" s="123">
        <v>1458.5</v>
      </c>
    </row>
    <row r="5861" spans="27:27" ht="15" x14ac:dyDescent="0.2">
      <c r="AA5861" s="123">
        <v>1458.75</v>
      </c>
    </row>
    <row r="5862" spans="27:27" ht="15" x14ac:dyDescent="0.2">
      <c r="AA5862" s="123">
        <v>1459</v>
      </c>
    </row>
    <row r="5863" spans="27:27" ht="15" x14ac:dyDescent="0.2">
      <c r="AA5863" s="123">
        <v>1459.25</v>
      </c>
    </row>
    <row r="5864" spans="27:27" ht="15" x14ac:dyDescent="0.2">
      <c r="AA5864" s="123">
        <v>1459.5</v>
      </c>
    </row>
    <row r="5865" spans="27:27" ht="15" x14ac:dyDescent="0.2">
      <c r="AA5865" s="123">
        <v>1459.75</v>
      </c>
    </row>
    <row r="5866" spans="27:27" ht="15" x14ac:dyDescent="0.2">
      <c r="AA5866" s="123">
        <v>1460</v>
      </c>
    </row>
    <row r="5867" spans="27:27" ht="15" x14ac:dyDescent="0.2">
      <c r="AA5867" s="123">
        <v>1460.25</v>
      </c>
    </row>
    <row r="5868" spans="27:27" ht="15" x14ac:dyDescent="0.2">
      <c r="AA5868" s="123">
        <v>1460.5</v>
      </c>
    </row>
    <row r="5869" spans="27:27" ht="15" x14ac:dyDescent="0.2">
      <c r="AA5869" s="123">
        <v>1460.75</v>
      </c>
    </row>
    <row r="5870" spans="27:27" ht="15" x14ac:dyDescent="0.2">
      <c r="AA5870" s="123">
        <v>1461</v>
      </c>
    </row>
    <row r="5871" spans="27:27" ht="15" x14ac:dyDescent="0.2">
      <c r="AA5871" s="123">
        <v>1461.25</v>
      </c>
    </row>
    <row r="5872" spans="27:27" ht="15" x14ac:dyDescent="0.2">
      <c r="AA5872" s="123">
        <v>1461.5</v>
      </c>
    </row>
    <row r="5873" spans="27:27" ht="15" x14ac:dyDescent="0.2">
      <c r="AA5873" s="123">
        <v>1461.75</v>
      </c>
    </row>
    <row r="5874" spans="27:27" ht="15" x14ac:dyDescent="0.2">
      <c r="AA5874" s="123">
        <v>1462</v>
      </c>
    </row>
    <row r="5875" spans="27:27" ht="15" x14ac:dyDescent="0.2">
      <c r="AA5875" s="123">
        <v>1462.25</v>
      </c>
    </row>
    <row r="5876" spans="27:27" ht="15" x14ac:dyDescent="0.2">
      <c r="AA5876" s="123">
        <v>1462.5</v>
      </c>
    </row>
    <row r="5877" spans="27:27" ht="15" x14ac:dyDescent="0.2">
      <c r="AA5877" s="123">
        <v>1462.75</v>
      </c>
    </row>
    <row r="5878" spans="27:27" ht="15" x14ac:dyDescent="0.2">
      <c r="AA5878" s="123">
        <v>1463</v>
      </c>
    </row>
    <row r="5879" spans="27:27" ht="15" x14ac:dyDescent="0.2">
      <c r="AA5879" s="123">
        <v>1463.25</v>
      </c>
    </row>
    <row r="5880" spans="27:27" ht="15" x14ac:dyDescent="0.2">
      <c r="AA5880" s="123">
        <v>1463.5</v>
      </c>
    </row>
    <row r="5881" spans="27:27" ht="15" x14ac:dyDescent="0.2">
      <c r="AA5881" s="123">
        <v>1463.75</v>
      </c>
    </row>
    <row r="5882" spans="27:27" ht="15" x14ac:dyDescent="0.2">
      <c r="AA5882" s="123">
        <v>1464</v>
      </c>
    </row>
    <row r="5883" spans="27:27" ht="15" x14ac:dyDescent="0.2">
      <c r="AA5883" s="123">
        <v>1464.25</v>
      </c>
    </row>
    <row r="5884" spans="27:27" ht="15" x14ac:dyDescent="0.2">
      <c r="AA5884" s="123">
        <v>1464.5</v>
      </c>
    </row>
    <row r="5885" spans="27:27" ht="15" x14ac:dyDescent="0.2">
      <c r="AA5885" s="123">
        <v>1464.75</v>
      </c>
    </row>
    <row r="5886" spans="27:27" ht="15" x14ac:dyDescent="0.2">
      <c r="AA5886" s="123">
        <v>1465</v>
      </c>
    </row>
    <row r="5887" spans="27:27" ht="15" x14ac:dyDescent="0.2">
      <c r="AA5887" s="123">
        <v>1465.25</v>
      </c>
    </row>
    <row r="5888" spans="27:27" ht="15" x14ac:dyDescent="0.2">
      <c r="AA5888" s="123">
        <v>1465.5</v>
      </c>
    </row>
    <row r="5889" spans="27:27" ht="15" x14ac:dyDescent="0.2">
      <c r="AA5889" s="123">
        <v>1465.75</v>
      </c>
    </row>
    <row r="5890" spans="27:27" ht="15" x14ac:dyDescent="0.2">
      <c r="AA5890" s="123">
        <v>1466</v>
      </c>
    </row>
    <row r="5891" spans="27:27" ht="15" x14ac:dyDescent="0.2">
      <c r="AA5891" s="123">
        <v>1466.25</v>
      </c>
    </row>
    <row r="5892" spans="27:27" ht="15" x14ac:dyDescent="0.2">
      <c r="AA5892" s="123">
        <v>1466.5</v>
      </c>
    </row>
    <row r="5893" spans="27:27" ht="15" x14ac:dyDescent="0.2">
      <c r="AA5893" s="123">
        <v>1466.75</v>
      </c>
    </row>
    <row r="5894" spans="27:27" ht="15" x14ac:dyDescent="0.2">
      <c r="AA5894" s="123">
        <v>1467</v>
      </c>
    </row>
    <row r="5895" spans="27:27" ht="15" x14ac:dyDescent="0.2">
      <c r="AA5895" s="123">
        <v>1467.25</v>
      </c>
    </row>
    <row r="5896" spans="27:27" ht="15" x14ac:dyDescent="0.2">
      <c r="AA5896" s="123">
        <v>1467.5</v>
      </c>
    </row>
    <row r="5897" spans="27:27" ht="15" x14ac:dyDescent="0.2">
      <c r="AA5897" s="123">
        <v>1467.75</v>
      </c>
    </row>
    <row r="5898" spans="27:27" ht="15" x14ac:dyDescent="0.2">
      <c r="AA5898" s="123">
        <v>1468</v>
      </c>
    </row>
    <row r="5899" spans="27:27" ht="15" x14ac:dyDescent="0.2">
      <c r="AA5899" s="123">
        <v>1468.25</v>
      </c>
    </row>
    <row r="5900" spans="27:27" ht="15" x14ac:dyDescent="0.2">
      <c r="AA5900" s="123">
        <v>1468.5</v>
      </c>
    </row>
    <row r="5901" spans="27:27" ht="15" x14ac:dyDescent="0.2">
      <c r="AA5901" s="123">
        <v>1468.75</v>
      </c>
    </row>
    <row r="5902" spans="27:27" ht="15" x14ac:dyDescent="0.2">
      <c r="AA5902" s="123">
        <v>1469</v>
      </c>
    </row>
    <row r="5903" spans="27:27" ht="15" x14ac:dyDescent="0.2">
      <c r="AA5903" s="123">
        <v>1469.25</v>
      </c>
    </row>
    <row r="5904" spans="27:27" ht="15" x14ac:dyDescent="0.2">
      <c r="AA5904" s="123">
        <v>1469.5</v>
      </c>
    </row>
    <row r="5905" spans="27:27" ht="15" x14ac:dyDescent="0.2">
      <c r="AA5905" s="123">
        <v>1469.75</v>
      </c>
    </row>
    <row r="5906" spans="27:27" ht="15" x14ac:dyDescent="0.2">
      <c r="AA5906" s="123">
        <v>1470</v>
      </c>
    </row>
    <row r="5907" spans="27:27" ht="15" x14ac:dyDescent="0.2">
      <c r="AA5907" s="123">
        <v>1470.25</v>
      </c>
    </row>
    <row r="5908" spans="27:27" ht="15" x14ac:dyDescent="0.2">
      <c r="AA5908" s="123">
        <v>1470.5</v>
      </c>
    </row>
    <row r="5909" spans="27:27" ht="15" x14ac:dyDescent="0.2">
      <c r="AA5909" s="123">
        <v>1470.75</v>
      </c>
    </row>
    <row r="5910" spans="27:27" ht="15" x14ac:dyDescent="0.2">
      <c r="AA5910" s="123">
        <v>1471</v>
      </c>
    </row>
    <row r="5911" spans="27:27" ht="15" x14ac:dyDescent="0.2">
      <c r="AA5911" s="123">
        <v>1471.25</v>
      </c>
    </row>
    <row r="5912" spans="27:27" ht="15" x14ac:dyDescent="0.2">
      <c r="AA5912" s="123">
        <v>1471.5</v>
      </c>
    </row>
    <row r="5913" spans="27:27" ht="15" x14ac:dyDescent="0.2">
      <c r="AA5913" s="123">
        <v>1471.75</v>
      </c>
    </row>
    <row r="5914" spans="27:27" ht="15" x14ac:dyDescent="0.2">
      <c r="AA5914" s="123">
        <v>1472</v>
      </c>
    </row>
    <row r="5915" spans="27:27" ht="15" x14ac:dyDescent="0.2">
      <c r="AA5915" s="123">
        <v>1472.25</v>
      </c>
    </row>
    <row r="5916" spans="27:27" ht="15" x14ac:dyDescent="0.2">
      <c r="AA5916" s="123">
        <v>1472.5</v>
      </c>
    </row>
    <row r="5917" spans="27:27" ht="15" x14ac:dyDescent="0.2">
      <c r="AA5917" s="123">
        <v>1472.75</v>
      </c>
    </row>
    <row r="5918" spans="27:27" ht="15" x14ac:dyDescent="0.2">
      <c r="AA5918" s="123">
        <v>1473</v>
      </c>
    </row>
    <row r="5919" spans="27:27" ht="15" x14ac:dyDescent="0.2">
      <c r="AA5919" s="123">
        <v>1473.25</v>
      </c>
    </row>
    <row r="5920" spans="27:27" ht="15" x14ac:dyDescent="0.2">
      <c r="AA5920" s="123">
        <v>1473.5</v>
      </c>
    </row>
    <row r="5921" spans="27:27" ht="15" x14ac:dyDescent="0.2">
      <c r="AA5921" s="123">
        <v>1473.75</v>
      </c>
    </row>
    <row r="5922" spans="27:27" ht="15" x14ac:dyDescent="0.2">
      <c r="AA5922" s="123">
        <v>1474</v>
      </c>
    </row>
    <row r="5923" spans="27:27" ht="15" x14ac:dyDescent="0.2">
      <c r="AA5923" s="123">
        <v>1474.25</v>
      </c>
    </row>
    <row r="5924" spans="27:27" ht="15" x14ac:dyDescent="0.2">
      <c r="AA5924" s="123">
        <v>1474.5</v>
      </c>
    </row>
    <row r="5925" spans="27:27" ht="15" x14ac:dyDescent="0.2">
      <c r="AA5925" s="123">
        <v>1474.75</v>
      </c>
    </row>
    <row r="5926" spans="27:27" ht="15" x14ac:dyDescent="0.2">
      <c r="AA5926" s="123">
        <v>1475</v>
      </c>
    </row>
    <row r="5927" spans="27:27" ht="15" x14ac:dyDescent="0.2">
      <c r="AA5927" s="123">
        <v>1475.25</v>
      </c>
    </row>
    <row r="5928" spans="27:27" ht="15" x14ac:dyDescent="0.2">
      <c r="AA5928" s="123">
        <v>1475.5</v>
      </c>
    </row>
    <row r="5929" spans="27:27" ht="15" x14ac:dyDescent="0.2">
      <c r="AA5929" s="123">
        <v>1475.75</v>
      </c>
    </row>
    <row r="5930" spans="27:27" ht="15" x14ac:dyDescent="0.2">
      <c r="AA5930" s="123">
        <v>1476</v>
      </c>
    </row>
    <row r="5931" spans="27:27" ht="15" x14ac:dyDescent="0.2">
      <c r="AA5931" s="123">
        <v>1476.25</v>
      </c>
    </row>
    <row r="5932" spans="27:27" ht="15" x14ac:dyDescent="0.2">
      <c r="AA5932" s="123">
        <v>1476.5</v>
      </c>
    </row>
    <row r="5933" spans="27:27" ht="15" x14ac:dyDescent="0.2">
      <c r="AA5933" s="123">
        <v>1476.75</v>
      </c>
    </row>
    <row r="5934" spans="27:27" ht="15" x14ac:dyDescent="0.2">
      <c r="AA5934" s="123">
        <v>1477</v>
      </c>
    </row>
    <row r="5935" spans="27:27" ht="15" x14ac:dyDescent="0.2">
      <c r="AA5935" s="123">
        <v>1477.25</v>
      </c>
    </row>
    <row r="5936" spans="27:27" ht="15" x14ac:dyDescent="0.2">
      <c r="AA5936" s="123">
        <v>1477.5</v>
      </c>
    </row>
    <row r="5937" spans="27:27" ht="15" x14ac:dyDescent="0.2">
      <c r="AA5937" s="123">
        <v>1477.75</v>
      </c>
    </row>
    <row r="5938" spans="27:27" ht="15" x14ac:dyDescent="0.2">
      <c r="AA5938" s="123">
        <v>1478</v>
      </c>
    </row>
    <row r="5939" spans="27:27" ht="15" x14ac:dyDescent="0.2">
      <c r="AA5939" s="123">
        <v>1478.25</v>
      </c>
    </row>
    <row r="5940" spans="27:27" ht="15" x14ac:dyDescent="0.2">
      <c r="AA5940" s="123">
        <v>1478.5</v>
      </c>
    </row>
    <row r="5941" spans="27:27" ht="15" x14ac:dyDescent="0.2">
      <c r="AA5941" s="123">
        <v>1478.75</v>
      </c>
    </row>
    <row r="5942" spans="27:27" ht="15" x14ac:dyDescent="0.2">
      <c r="AA5942" s="123">
        <v>1479</v>
      </c>
    </row>
    <row r="5943" spans="27:27" ht="15" x14ac:dyDescent="0.2">
      <c r="AA5943" s="123">
        <v>1479.25</v>
      </c>
    </row>
    <row r="5944" spans="27:27" ht="15" x14ac:dyDescent="0.2">
      <c r="AA5944" s="123">
        <v>1479.5</v>
      </c>
    </row>
    <row r="5945" spans="27:27" ht="15" x14ac:dyDescent="0.2">
      <c r="AA5945" s="123">
        <v>1479.75</v>
      </c>
    </row>
    <row r="5946" spans="27:27" ht="15" x14ac:dyDescent="0.2">
      <c r="AA5946" s="123">
        <v>1480</v>
      </c>
    </row>
    <row r="5947" spans="27:27" ht="15" x14ac:dyDescent="0.2">
      <c r="AA5947" s="123">
        <v>1480.25</v>
      </c>
    </row>
    <row r="5948" spans="27:27" ht="15" x14ac:dyDescent="0.2">
      <c r="AA5948" s="123">
        <v>1480.5</v>
      </c>
    </row>
    <row r="5949" spans="27:27" ht="15" x14ac:dyDescent="0.2">
      <c r="AA5949" s="123">
        <v>1480.75</v>
      </c>
    </row>
    <row r="5950" spans="27:27" ht="15" x14ac:dyDescent="0.2">
      <c r="AA5950" s="123">
        <v>1481</v>
      </c>
    </row>
    <row r="5951" spans="27:27" ht="15" x14ac:dyDescent="0.2">
      <c r="AA5951" s="123">
        <v>1481.25</v>
      </c>
    </row>
    <row r="5952" spans="27:27" ht="15" x14ac:dyDescent="0.2">
      <c r="AA5952" s="123">
        <v>1481.5</v>
      </c>
    </row>
    <row r="5953" spans="27:27" ht="15" x14ac:dyDescent="0.2">
      <c r="AA5953" s="123">
        <v>1481.75</v>
      </c>
    </row>
    <row r="5954" spans="27:27" ht="15" x14ac:dyDescent="0.2">
      <c r="AA5954" s="123">
        <v>1482</v>
      </c>
    </row>
    <row r="5955" spans="27:27" ht="15" x14ac:dyDescent="0.2">
      <c r="AA5955" s="123">
        <v>1482.25</v>
      </c>
    </row>
    <row r="5956" spans="27:27" ht="15" x14ac:dyDescent="0.2">
      <c r="AA5956" s="123">
        <v>1482.5</v>
      </c>
    </row>
    <row r="5957" spans="27:27" ht="15" x14ac:dyDescent="0.2">
      <c r="AA5957" s="123">
        <v>1482.75</v>
      </c>
    </row>
    <row r="5958" spans="27:27" ht="15" x14ac:dyDescent="0.2">
      <c r="AA5958" s="123">
        <v>1483</v>
      </c>
    </row>
    <row r="5959" spans="27:27" ht="15" x14ac:dyDescent="0.2">
      <c r="AA5959" s="123">
        <v>1483.25</v>
      </c>
    </row>
    <row r="5960" spans="27:27" ht="15" x14ac:dyDescent="0.2">
      <c r="AA5960" s="123">
        <v>1483.5</v>
      </c>
    </row>
    <row r="5961" spans="27:27" ht="15" x14ac:dyDescent="0.2">
      <c r="AA5961" s="123">
        <v>1483.75</v>
      </c>
    </row>
    <row r="5962" spans="27:27" ht="15" x14ac:dyDescent="0.2">
      <c r="AA5962" s="123">
        <v>1484</v>
      </c>
    </row>
    <row r="5963" spans="27:27" ht="15" x14ac:dyDescent="0.2">
      <c r="AA5963" s="123">
        <v>1484.25</v>
      </c>
    </row>
    <row r="5964" spans="27:27" ht="15" x14ac:dyDescent="0.2">
      <c r="AA5964" s="123">
        <v>1484.5</v>
      </c>
    </row>
    <row r="5965" spans="27:27" ht="15" x14ac:dyDescent="0.2">
      <c r="AA5965" s="123">
        <v>1484.75</v>
      </c>
    </row>
    <row r="5966" spans="27:27" ht="15" x14ac:dyDescent="0.2">
      <c r="AA5966" s="123">
        <v>1485</v>
      </c>
    </row>
    <row r="5967" spans="27:27" ht="15" x14ac:dyDescent="0.2">
      <c r="AA5967" s="123">
        <v>1485.25</v>
      </c>
    </row>
    <row r="5968" spans="27:27" ht="15" x14ac:dyDescent="0.2">
      <c r="AA5968" s="123">
        <v>1485.5</v>
      </c>
    </row>
    <row r="5969" spans="27:27" ht="15" x14ac:dyDescent="0.2">
      <c r="AA5969" s="123">
        <v>1485.75</v>
      </c>
    </row>
    <row r="5970" spans="27:27" ht="15" x14ac:dyDescent="0.2">
      <c r="AA5970" s="123">
        <v>1486</v>
      </c>
    </row>
    <row r="5971" spans="27:27" ht="15" x14ac:dyDescent="0.2">
      <c r="AA5971" s="123">
        <v>1486.25</v>
      </c>
    </row>
    <row r="5972" spans="27:27" ht="15" x14ac:dyDescent="0.2">
      <c r="AA5972" s="123">
        <v>1486.5</v>
      </c>
    </row>
    <row r="5973" spans="27:27" ht="15" x14ac:dyDescent="0.2">
      <c r="AA5973" s="123">
        <v>1486.75</v>
      </c>
    </row>
    <row r="5974" spans="27:27" ht="15" x14ac:dyDescent="0.2">
      <c r="AA5974" s="123">
        <v>1487</v>
      </c>
    </row>
    <row r="5975" spans="27:27" ht="15" x14ac:dyDescent="0.2">
      <c r="AA5975" s="123">
        <v>1487.25</v>
      </c>
    </row>
    <row r="5976" spans="27:27" ht="15" x14ac:dyDescent="0.2">
      <c r="AA5976" s="123">
        <v>1487.5</v>
      </c>
    </row>
    <row r="5977" spans="27:27" ht="15" x14ac:dyDescent="0.2">
      <c r="AA5977" s="123">
        <v>1487.75</v>
      </c>
    </row>
    <row r="5978" spans="27:27" ht="15" x14ac:dyDescent="0.2">
      <c r="AA5978" s="123">
        <v>1488</v>
      </c>
    </row>
    <row r="5979" spans="27:27" ht="15" x14ac:dyDescent="0.2">
      <c r="AA5979" s="123">
        <v>1488.25</v>
      </c>
    </row>
    <row r="5980" spans="27:27" ht="15" x14ac:dyDescent="0.2">
      <c r="AA5980" s="123">
        <v>1488.5</v>
      </c>
    </row>
    <row r="5981" spans="27:27" ht="15" x14ac:dyDescent="0.2">
      <c r="AA5981" s="123">
        <v>1488.75</v>
      </c>
    </row>
    <row r="5982" spans="27:27" ht="15" x14ac:dyDescent="0.2">
      <c r="AA5982" s="123">
        <v>1489</v>
      </c>
    </row>
    <row r="5983" spans="27:27" ht="15" x14ac:dyDescent="0.2">
      <c r="AA5983" s="123">
        <v>1489.25</v>
      </c>
    </row>
    <row r="5984" spans="27:27" ht="15" x14ac:dyDescent="0.2">
      <c r="AA5984" s="123">
        <v>1489.5</v>
      </c>
    </row>
    <row r="5985" spans="27:27" ht="15" x14ac:dyDescent="0.2">
      <c r="AA5985" s="123">
        <v>1489.75</v>
      </c>
    </row>
    <row r="5986" spans="27:27" ht="15" x14ac:dyDescent="0.2">
      <c r="AA5986" s="123">
        <v>1490</v>
      </c>
    </row>
    <row r="5987" spans="27:27" ht="15" x14ac:dyDescent="0.2">
      <c r="AA5987" s="123">
        <v>1490.25</v>
      </c>
    </row>
    <row r="5988" spans="27:27" ht="15" x14ac:dyDescent="0.2">
      <c r="AA5988" s="123">
        <v>1490.5</v>
      </c>
    </row>
    <row r="5989" spans="27:27" ht="15" x14ac:dyDescent="0.2">
      <c r="AA5989" s="123">
        <v>1490.75</v>
      </c>
    </row>
    <row r="5990" spans="27:27" ht="15" x14ac:dyDescent="0.2">
      <c r="AA5990" s="123">
        <v>1491</v>
      </c>
    </row>
    <row r="5991" spans="27:27" ht="15" x14ac:dyDescent="0.2">
      <c r="AA5991" s="123">
        <v>1491.25</v>
      </c>
    </row>
    <row r="5992" spans="27:27" ht="15" x14ac:dyDescent="0.2">
      <c r="AA5992" s="123">
        <v>1491.5</v>
      </c>
    </row>
    <row r="5993" spans="27:27" ht="15" x14ac:dyDescent="0.2">
      <c r="AA5993" s="123">
        <v>1491.75</v>
      </c>
    </row>
    <row r="5994" spans="27:27" ht="15" x14ac:dyDescent="0.2">
      <c r="AA5994" s="123">
        <v>1492</v>
      </c>
    </row>
    <row r="5995" spans="27:27" ht="15" x14ac:dyDescent="0.2">
      <c r="AA5995" s="123">
        <v>1492.25</v>
      </c>
    </row>
    <row r="5996" spans="27:27" ht="15" x14ac:dyDescent="0.2">
      <c r="AA5996" s="123">
        <v>1492.5</v>
      </c>
    </row>
    <row r="5997" spans="27:27" ht="15" x14ac:dyDescent="0.2">
      <c r="AA5997" s="123">
        <v>1492.75</v>
      </c>
    </row>
    <row r="5998" spans="27:27" ht="15" x14ac:dyDescent="0.2">
      <c r="AA5998" s="123">
        <v>1493</v>
      </c>
    </row>
    <row r="5999" spans="27:27" ht="15" x14ac:dyDescent="0.2">
      <c r="AA5999" s="123">
        <v>1493.25</v>
      </c>
    </row>
    <row r="6000" spans="27:27" ht="15" x14ac:dyDescent="0.2">
      <c r="AA6000" s="123">
        <v>1493.5</v>
      </c>
    </row>
    <row r="6001" spans="27:27" ht="15" x14ac:dyDescent="0.2">
      <c r="AA6001" s="123">
        <v>1493.75</v>
      </c>
    </row>
    <row r="6002" spans="27:27" ht="15" x14ac:dyDescent="0.2">
      <c r="AA6002" s="123">
        <v>1494</v>
      </c>
    </row>
    <row r="6003" spans="27:27" ht="15" x14ac:dyDescent="0.2">
      <c r="AA6003" s="123">
        <v>1494.25</v>
      </c>
    </row>
    <row r="6004" spans="27:27" ht="15" x14ac:dyDescent="0.2">
      <c r="AA6004" s="123">
        <v>1494.5</v>
      </c>
    </row>
    <row r="6005" spans="27:27" ht="15" x14ac:dyDescent="0.2">
      <c r="AA6005" s="123">
        <v>1494.75</v>
      </c>
    </row>
    <row r="6006" spans="27:27" ht="15" x14ac:dyDescent="0.2">
      <c r="AA6006" s="123">
        <v>1495</v>
      </c>
    </row>
    <row r="6007" spans="27:27" ht="15" x14ac:dyDescent="0.2">
      <c r="AA6007" s="123">
        <v>1495.25</v>
      </c>
    </row>
    <row r="6008" spans="27:27" ht="15" x14ac:dyDescent="0.2">
      <c r="AA6008" s="123">
        <v>1495.5</v>
      </c>
    </row>
    <row r="6009" spans="27:27" ht="15" x14ac:dyDescent="0.2">
      <c r="AA6009" s="123">
        <v>1495.75</v>
      </c>
    </row>
    <row r="6010" spans="27:27" ht="15" x14ac:dyDescent="0.2">
      <c r="AA6010" s="123">
        <v>1496</v>
      </c>
    </row>
    <row r="6011" spans="27:27" ht="15" x14ac:dyDescent="0.2">
      <c r="AA6011" s="123">
        <v>1496.25</v>
      </c>
    </row>
    <row r="6012" spans="27:27" ht="15" x14ac:dyDescent="0.2">
      <c r="AA6012" s="123">
        <v>1496.5</v>
      </c>
    </row>
    <row r="6013" spans="27:27" ht="15" x14ac:dyDescent="0.2">
      <c r="AA6013" s="123">
        <v>1496.75</v>
      </c>
    </row>
    <row r="6014" spans="27:27" ht="15" x14ac:dyDescent="0.2">
      <c r="AA6014" s="123">
        <v>1497</v>
      </c>
    </row>
    <row r="6015" spans="27:27" ht="15" x14ac:dyDescent="0.2">
      <c r="AA6015" s="123">
        <v>1497.25</v>
      </c>
    </row>
    <row r="6016" spans="27:27" ht="15" x14ac:dyDescent="0.2">
      <c r="AA6016" s="123">
        <v>1497.5</v>
      </c>
    </row>
    <row r="6017" spans="27:27" ht="15" x14ac:dyDescent="0.2">
      <c r="AA6017" s="123">
        <v>1497.75</v>
      </c>
    </row>
    <row r="6018" spans="27:27" ht="15" x14ac:dyDescent="0.2">
      <c r="AA6018" s="123">
        <v>1498</v>
      </c>
    </row>
    <row r="6019" spans="27:27" ht="15" x14ac:dyDescent="0.2">
      <c r="AA6019" s="123">
        <v>1498.25</v>
      </c>
    </row>
    <row r="6020" spans="27:27" ht="15" x14ac:dyDescent="0.2">
      <c r="AA6020" s="123">
        <v>1498.5</v>
      </c>
    </row>
    <row r="6021" spans="27:27" ht="15" x14ac:dyDescent="0.2">
      <c r="AA6021" s="123">
        <v>1498.75</v>
      </c>
    </row>
    <row r="6022" spans="27:27" ht="15" x14ac:dyDescent="0.2">
      <c r="AA6022" s="123">
        <v>1499</v>
      </c>
    </row>
    <row r="6023" spans="27:27" ht="15" x14ac:dyDescent="0.2">
      <c r="AA6023" s="123">
        <v>1499.25</v>
      </c>
    </row>
    <row r="6024" spans="27:27" ht="15" x14ac:dyDescent="0.2">
      <c r="AA6024" s="123">
        <v>1499.5</v>
      </c>
    </row>
    <row r="6025" spans="27:27" ht="15" x14ac:dyDescent="0.2">
      <c r="AA6025" s="123">
        <v>1499.75</v>
      </c>
    </row>
    <row r="6026" spans="27:27" ht="15" x14ac:dyDescent="0.2">
      <c r="AA6026" s="123">
        <v>1500</v>
      </c>
    </row>
    <row r="6027" spans="27:27" ht="15" x14ac:dyDescent="0.2">
      <c r="AA6027" s="123">
        <v>1500.25</v>
      </c>
    </row>
    <row r="6028" spans="27:27" ht="15" x14ac:dyDescent="0.2">
      <c r="AA6028" s="123">
        <v>1500.5</v>
      </c>
    </row>
    <row r="6029" spans="27:27" ht="15" x14ac:dyDescent="0.2">
      <c r="AA6029" s="123">
        <v>1500.75</v>
      </c>
    </row>
    <row r="6030" spans="27:27" ht="15" x14ac:dyDescent="0.2">
      <c r="AA6030" s="123">
        <v>1501</v>
      </c>
    </row>
    <row r="6031" spans="27:27" ht="15" x14ac:dyDescent="0.2">
      <c r="AA6031" s="123">
        <v>1501.25</v>
      </c>
    </row>
    <row r="6032" spans="27:27" ht="15" x14ac:dyDescent="0.2">
      <c r="AA6032" s="123">
        <v>1501.5</v>
      </c>
    </row>
    <row r="6033" spans="27:27" ht="15" x14ac:dyDescent="0.2">
      <c r="AA6033" s="123">
        <v>1501.75</v>
      </c>
    </row>
    <row r="6034" spans="27:27" ht="15" x14ac:dyDescent="0.2">
      <c r="AA6034" s="123">
        <v>1502</v>
      </c>
    </row>
    <row r="6035" spans="27:27" ht="15" x14ac:dyDescent="0.2">
      <c r="AA6035" s="123">
        <v>1502.25</v>
      </c>
    </row>
    <row r="6036" spans="27:27" ht="15" x14ac:dyDescent="0.2">
      <c r="AA6036" s="123">
        <v>1502.5</v>
      </c>
    </row>
    <row r="6037" spans="27:27" ht="15" x14ac:dyDescent="0.2">
      <c r="AA6037" s="123">
        <v>1502.75</v>
      </c>
    </row>
    <row r="6038" spans="27:27" ht="15" x14ac:dyDescent="0.2">
      <c r="AA6038" s="123">
        <v>1503</v>
      </c>
    </row>
    <row r="6039" spans="27:27" ht="15" x14ac:dyDescent="0.2">
      <c r="AA6039" s="123">
        <v>1503.25</v>
      </c>
    </row>
    <row r="6040" spans="27:27" ht="15" x14ac:dyDescent="0.2">
      <c r="AA6040" s="123">
        <v>1503.5</v>
      </c>
    </row>
    <row r="6041" spans="27:27" ht="15" x14ac:dyDescent="0.2">
      <c r="AA6041" s="123">
        <v>1503.75</v>
      </c>
    </row>
    <row r="6042" spans="27:27" ht="15" x14ac:dyDescent="0.2">
      <c r="AA6042" s="123">
        <v>1504</v>
      </c>
    </row>
    <row r="6043" spans="27:27" ht="15" x14ac:dyDescent="0.2">
      <c r="AA6043" s="123">
        <v>1504.25</v>
      </c>
    </row>
    <row r="6044" spans="27:27" ht="15" x14ac:dyDescent="0.2">
      <c r="AA6044" s="123">
        <v>1504.5</v>
      </c>
    </row>
    <row r="6045" spans="27:27" ht="15" x14ac:dyDescent="0.2">
      <c r="AA6045" s="123">
        <v>1504.75</v>
      </c>
    </row>
    <row r="6046" spans="27:27" ht="15" x14ac:dyDescent="0.2">
      <c r="AA6046" s="123">
        <v>1505</v>
      </c>
    </row>
    <row r="6047" spans="27:27" ht="15" x14ac:dyDescent="0.2">
      <c r="AA6047" s="123">
        <v>1505.25</v>
      </c>
    </row>
    <row r="6048" spans="27:27" ht="15" x14ac:dyDescent="0.2">
      <c r="AA6048" s="123">
        <v>1505.5</v>
      </c>
    </row>
    <row r="6049" spans="27:27" ht="15" x14ac:dyDescent="0.2">
      <c r="AA6049" s="123">
        <v>1505.75</v>
      </c>
    </row>
    <row r="6050" spans="27:27" ht="15" x14ac:dyDescent="0.2">
      <c r="AA6050" s="123">
        <v>1506</v>
      </c>
    </row>
    <row r="6051" spans="27:27" ht="15" x14ac:dyDescent="0.2">
      <c r="AA6051" s="123">
        <v>1506.25</v>
      </c>
    </row>
    <row r="6052" spans="27:27" ht="15" x14ac:dyDescent="0.2">
      <c r="AA6052" s="123">
        <v>1506.5</v>
      </c>
    </row>
    <row r="6053" spans="27:27" ht="15" x14ac:dyDescent="0.2">
      <c r="AA6053" s="123">
        <v>1506.75</v>
      </c>
    </row>
    <row r="6054" spans="27:27" ht="15" x14ac:dyDescent="0.2">
      <c r="AA6054" s="123">
        <v>1507</v>
      </c>
    </row>
    <row r="6055" spans="27:27" ht="15" x14ac:dyDescent="0.2">
      <c r="AA6055" s="123">
        <v>1507.25</v>
      </c>
    </row>
    <row r="6056" spans="27:27" ht="15" x14ac:dyDescent="0.2">
      <c r="AA6056" s="123">
        <v>1507.5</v>
      </c>
    </row>
    <row r="6057" spans="27:27" ht="15" x14ac:dyDescent="0.2">
      <c r="AA6057" s="123">
        <v>1507.75</v>
      </c>
    </row>
    <row r="6058" spans="27:27" ht="15" x14ac:dyDescent="0.2">
      <c r="AA6058" s="123">
        <v>1508</v>
      </c>
    </row>
    <row r="6059" spans="27:27" ht="15" x14ac:dyDescent="0.2">
      <c r="AA6059" s="123">
        <v>1508.25</v>
      </c>
    </row>
    <row r="6060" spans="27:27" ht="15" x14ac:dyDescent="0.2">
      <c r="AA6060" s="123">
        <v>1508.5</v>
      </c>
    </row>
    <row r="6061" spans="27:27" ht="15" x14ac:dyDescent="0.2">
      <c r="AA6061" s="123">
        <v>1508.75</v>
      </c>
    </row>
    <row r="6062" spans="27:27" ht="15" x14ac:dyDescent="0.2">
      <c r="AA6062" s="123">
        <v>1509</v>
      </c>
    </row>
    <row r="6063" spans="27:27" ht="15" x14ac:dyDescent="0.2">
      <c r="AA6063" s="123">
        <v>1509.25</v>
      </c>
    </row>
    <row r="6064" spans="27:27" ht="15" x14ac:dyDescent="0.2">
      <c r="AA6064" s="123">
        <v>1509.5</v>
      </c>
    </row>
    <row r="6065" spans="27:27" ht="15" x14ac:dyDescent="0.2">
      <c r="AA6065" s="123">
        <v>1509.75</v>
      </c>
    </row>
    <row r="6066" spans="27:27" ht="15" x14ac:dyDescent="0.2">
      <c r="AA6066" s="123">
        <v>1510</v>
      </c>
    </row>
    <row r="6067" spans="27:27" ht="15" x14ac:dyDescent="0.2">
      <c r="AA6067" s="123">
        <v>1510.25</v>
      </c>
    </row>
    <row r="6068" spans="27:27" ht="15" x14ac:dyDescent="0.2">
      <c r="AA6068" s="123">
        <v>1510.5</v>
      </c>
    </row>
    <row r="6069" spans="27:27" ht="15" x14ac:dyDescent="0.2">
      <c r="AA6069" s="123">
        <v>1510.75</v>
      </c>
    </row>
    <row r="6070" spans="27:27" ht="15" x14ac:dyDescent="0.2">
      <c r="AA6070" s="123">
        <v>1511</v>
      </c>
    </row>
    <row r="6071" spans="27:27" ht="15" x14ac:dyDescent="0.2">
      <c r="AA6071" s="123">
        <v>1511.25</v>
      </c>
    </row>
    <row r="6072" spans="27:27" ht="15" x14ac:dyDescent="0.2">
      <c r="AA6072" s="123">
        <v>1511.5</v>
      </c>
    </row>
    <row r="6073" spans="27:27" ht="15" x14ac:dyDescent="0.2">
      <c r="AA6073" s="123">
        <v>1511.75</v>
      </c>
    </row>
    <row r="6074" spans="27:27" ht="15" x14ac:dyDescent="0.2">
      <c r="AA6074" s="123">
        <v>1512</v>
      </c>
    </row>
    <row r="6075" spans="27:27" ht="15" x14ac:dyDescent="0.2">
      <c r="AA6075" s="123">
        <v>1512.25</v>
      </c>
    </row>
    <row r="6076" spans="27:27" ht="15" x14ac:dyDescent="0.2">
      <c r="AA6076" s="123">
        <v>1512.5</v>
      </c>
    </row>
    <row r="6077" spans="27:27" ht="15" x14ac:dyDescent="0.2">
      <c r="AA6077" s="123">
        <v>1512.75</v>
      </c>
    </row>
    <row r="6078" spans="27:27" ht="15" x14ac:dyDescent="0.2">
      <c r="AA6078" s="123">
        <v>1513</v>
      </c>
    </row>
    <row r="6079" spans="27:27" ht="15" x14ac:dyDescent="0.2">
      <c r="AA6079" s="123">
        <v>1513.25</v>
      </c>
    </row>
    <row r="6080" spans="27:27" ht="15" x14ac:dyDescent="0.2">
      <c r="AA6080" s="123">
        <v>1513.5</v>
      </c>
    </row>
    <row r="6081" spans="27:27" ht="15" x14ac:dyDescent="0.2">
      <c r="AA6081" s="123">
        <v>1513.75</v>
      </c>
    </row>
    <row r="6082" spans="27:27" ht="15" x14ac:dyDescent="0.2">
      <c r="AA6082" s="123">
        <v>1514</v>
      </c>
    </row>
    <row r="6083" spans="27:27" ht="15" x14ac:dyDescent="0.2">
      <c r="AA6083" s="123">
        <v>1514.25</v>
      </c>
    </row>
    <row r="6084" spans="27:27" ht="15" x14ac:dyDescent="0.2">
      <c r="AA6084" s="123">
        <v>1514.5</v>
      </c>
    </row>
    <row r="6085" spans="27:27" ht="15" x14ac:dyDescent="0.2">
      <c r="AA6085" s="123">
        <v>1514.75</v>
      </c>
    </row>
    <row r="6086" spans="27:27" ht="15" x14ac:dyDescent="0.2">
      <c r="AA6086" s="123">
        <v>1515</v>
      </c>
    </row>
    <row r="6087" spans="27:27" ht="15" x14ac:dyDescent="0.2">
      <c r="AA6087" s="123">
        <v>1515.25</v>
      </c>
    </row>
    <row r="6088" spans="27:27" ht="15" x14ac:dyDescent="0.2">
      <c r="AA6088" s="123">
        <v>1515.5</v>
      </c>
    </row>
    <row r="6089" spans="27:27" ht="15" x14ac:dyDescent="0.2">
      <c r="AA6089" s="123">
        <v>1515.75</v>
      </c>
    </row>
    <row r="6090" spans="27:27" ht="15" x14ac:dyDescent="0.2">
      <c r="AA6090" s="123">
        <v>1516</v>
      </c>
    </row>
    <row r="6091" spans="27:27" ht="15" x14ac:dyDescent="0.2">
      <c r="AA6091" s="123">
        <v>1516.25</v>
      </c>
    </row>
    <row r="6092" spans="27:27" ht="15" x14ac:dyDescent="0.2">
      <c r="AA6092" s="123">
        <v>1516.5</v>
      </c>
    </row>
    <row r="6093" spans="27:27" ht="15" x14ac:dyDescent="0.2">
      <c r="AA6093" s="123">
        <v>1516.75</v>
      </c>
    </row>
    <row r="6094" spans="27:27" ht="15" x14ac:dyDescent="0.2">
      <c r="AA6094" s="123">
        <v>1517</v>
      </c>
    </row>
    <row r="6095" spans="27:27" ht="15" x14ac:dyDescent="0.2">
      <c r="AA6095" s="123">
        <v>1517.25</v>
      </c>
    </row>
    <row r="6096" spans="27:27" ht="15" x14ac:dyDescent="0.2">
      <c r="AA6096" s="123">
        <v>1517.5</v>
      </c>
    </row>
    <row r="6097" spans="27:27" ht="15" x14ac:dyDescent="0.2">
      <c r="AA6097" s="123">
        <v>1517.75</v>
      </c>
    </row>
    <row r="6098" spans="27:27" ht="15" x14ac:dyDescent="0.2">
      <c r="AA6098" s="123">
        <v>1518</v>
      </c>
    </row>
    <row r="6099" spans="27:27" ht="15" x14ac:dyDescent="0.2">
      <c r="AA6099" s="123">
        <v>1518.25</v>
      </c>
    </row>
    <row r="6100" spans="27:27" ht="15" x14ac:dyDescent="0.2">
      <c r="AA6100" s="123">
        <v>1518.5</v>
      </c>
    </row>
    <row r="6101" spans="27:27" ht="15" x14ac:dyDescent="0.2">
      <c r="AA6101" s="123">
        <v>1518.75</v>
      </c>
    </row>
    <row r="6102" spans="27:27" ht="15" x14ac:dyDescent="0.2">
      <c r="AA6102" s="123">
        <v>1519</v>
      </c>
    </row>
    <row r="6103" spans="27:27" ht="15" x14ac:dyDescent="0.2">
      <c r="AA6103" s="123">
        <v>1519.25</v>
      </c>
    </row>
    <row r="6104" spans="27:27" ht="15" x14ac:dyDescent="0.2">
      <c r="AA6104" s="123">
        <v>1519.5</v>
      </c>
    </row>
    <row r="6105" spans="27:27" ht="15" x14ac:dyDescent="0.2">
      <c r="AA6105" s="123">
        <v>1519.75</v>
      </c>
    </row>
    <row r="6106" spans="27:27" ht="15" x14ac:dyDescent="0.2">
      <c r="AA6106" s="123">
        <v>1520</v>
      </c>
    </row>
    <row r="6107" spans="27:27" ht="15" x14ac:dyDescent="0.2">
      <c r="AA6107" s="123">
        <v>1520.25</v>
      </c>
    </row>
    <row r="6108" spans="27:27" ht="15" x14ac:dyDescent="0.2">
      <c r="AA6108" s="123">
        <v>1520.5</v>
      </c>
    </row>
    <row r="6109" spans="27:27" ht="15" x14ac:dyDescent="0.2">
      <c r="AA6109" s="123">
        <v>1520.75</v>
      </c>
    </row>
    <row r="6110" spans="27:27" ht="15" x14ac:dyDescent="0.2">
      <c r="AA6110" s="123">
        <v>1521</v>
      </c>
    </row>
    <row r="6111" spans="27:27" ht="15" x14ac:dyDescent="0.2">
      <c r="AA6111" s="123">
        <v>1521.25</v>
      </c>
    </row>
    <row r="6112" spans="27:27" ht="15" x14ac:dyDescent="0.2">
      <c r="AA6112" s="123">
        <v>1521.5</v>
      </c>
    </row>
    <row r="6113" spans="27:27" ht="15" x14ac:dyDescent="0.2">
      <c r="AA6113" s="123">
        <v>1521.75</v>
      </c>
    </row>
    <row r="6114" spans="27:27" ht="15" x14ac:dyDescent="0.2">
      <c r="AA6114" s="123">
        <v>1522</v>
      </c>
    </row>
    <row r="6115" spans="27:27" ht="15" x14ac:dyDescent="0.2">
      <c r="AA6115" s="123">
        <v>1522.25</v>
      </c>
    </row>
    <row r="6116" spans="27:27" ht="15" x14ac:dyDescent="0.2">
      <c r="AA6116" s="123">
        <v>1522.5</v>
      </c>
    </row>
    <row r="6117" spans="27:27" ht="15" x14ac:dyDescent="0.2">
      <c r="AA6117" s="123">
        <v>1522.75</v>
      </c>
    </row>
    <row r="6118" spans="27:27" ht="15" x14ac:dyDescent="0.2">
      <c r="AA6118" s="123">
        <v>1523</v>
      </c>
    </row>
    <row r="6119" spans="27:27" ht="15" x14ac:dyDescent="0.2">
      <c r="AA6119" s="123">
        <v>1523.25</v>
      </c>
    </row>
    <row r="6120" spans="27:27" ht="15" x14ac:dyDescent="0.2">
      <c r="AA6120" s="123">
        <v>1523.5</v>
      </c>
    </row>
    <row r="6121" spans="27:27" ht="15" x14ac:dyDescent="0.2">
      <c r="AA6121" s="123">
        <v>1523.75</v>
      </c>
    </row>
    <row r="6122" spans="27:27" ht="15" x14ac:dyDescent="0.2">
      <c r="AA6122" s="123">
        <v>1524</v>
      </c>
    </row>
    <row r="6123" spans="27:27" ht="15" x14ac:dyDescent="0.2">
      <c r="AA6123" s="123">
        <v>1524.25</v>
      </c>
    </row>
    <row r="6124" spans="27:27" ht="15" x14ac:dyDescent="0.2">
      <c r="AA6124" s="123">
        <v>1524.5</v>
      </c>
    </row>
    <row r="6125" spans="27:27" ht="15" x14ac:dyDescent="0.2">
      <c r="AA6125" s="123">
        <v>1524.75</v>
      </c>
    </row>
    <row r="6126" spans="27:27" ht="15" x14ac:dyDescent="0.2">
      <c r="AA6126" s="123">
        <v>1525</v>
      </c>
    </row>
    <row r="6127" spans="27:27" ht="15" x14ac:dyDescent="0.2">
      <c r="AA6127" s="123">
        <v>1525.25</v>
      </c>
    </row>
    <row r="6128" spans="27:27" ht="15" x14ac:dyDescent="0.2">
      <c r="AA6128" s="123">
        <v>1525.5</v>
      </c>
    </row>
    <row r="6129" spans="27:27" ht="15" x14ac:dyDescent="0.2">
      <c r="AA6129" s="123">
        <v>1525.75</v>
      </c>
    </row>
    <row r="6130" spans="27:27" ht="15" x14ac:dyDescent="0.2">
      <c r="AA6130" s="123">
        <v>1526</v>
      </c>
    </row>
    <row r="6131" spans="27:27" ht="15" x14ac:dyDescent="0.2">
      <c r="AA6131" s="123">
        <v>1526.25</v>
      </c>
    </row>
    <row r="6132" spans="27:27" ht="15" x14ac:dyDescent="0.2">
      <c r="AA6132" s="123">
        <v>1526.5</v>
      </c>
    </row>
    <row r="6133" spans="27:27" ht="15" x14ac:dyDescent="0.2">
      <c r="AA6133" s="123">
        <v>1526.75</v>
      </c>
    </row>
    <row r="6134" spans="27:27" ht="15" x14ac:dyDescent="0.2">
      <c r="AA6134" s="123">
        <v>1527</v>
      </c>
    </row>
    <row r="6135" spans="27:27" ht="15" x14ac:dyDescent="0.2">
      <c r="AA6135" s="123">
        <v>1527.25</v>
      </c>
    </row>
    <row r="6136" spans="27:27" ht="15" x14ac:dyDescent="0.2">
      <c r="AA6136" s="123">
        <v>1527.5</v>
      </c>
    </row>
    <row r="6137" spans="27:27" ht="15" x14ac:dyDescent="0.2">
      <c r="AA6137" s="123">
        <v>1527.75</v>
      </c>
    </row>
    <row r="6138" spans="27:27" ht="15" x14ac:dyDescent="0.2">
      <c r="AA6138" s="123">
        <v>1528</v>
      </c>
    </row>
    <row r="6139" spans="27:27" ht="15" x14ac:dyDescent="0.2">
      <c r="AA6139" s="123">
        <v>1528.25</v>
      </c>
    </row>
    <row r="6140" spans="27:27" ht="15" x14ac:dyDescent="0.2">
      <c r="AA6140" s="123">
        <v>1528.5</v>
      </c>
    </row>
    <row r="6141" spans="27:27" ht="15" x14ac:dyDescent="0.2">
      <c r="AA6141" s="123">
        <v>1528.75</v>
      </c>
    </row>
    <row r="6142" spans="27:27" ht="15" x14ac:dyDescent="0.2">
      <c r="AA6142" s="123">
        <v>1529</v>
      </c>
    </row>
    <row r="6143" spans="27:27" ht="15" x14ac:dyDescent="0.2">
      <c r="AA6143" s="123">
        <v>1529.25</v>
      </c>
    </row>
    <row r="6144" spans="27:27" ht="15" x14ac:dyDescent="0.2">
      <c r="AA6144" s="123">
        <v>1529.5</v>
      </c>
    </row>
    <row r="6145" spans="27:27" ht="15" x14ac:dyDescent="0.2">
      <c r="AA6145" s="123">
        <v>1529.75</v>
      </c>
    </row>
    <row r="6146" spans="27:27" ht="15" x14ac:dyDescent="0.2">
      <c r="AA6146" s="123">
        <v>1530</v>
      </c>
    </row>
    <row r="6147" spans="27:27" ht="15" x14ac:dyDescent="0.2">
      <c r="AA6147" s="123">
        <v>1530.25</v>
      </c>
    </row>
    <row r="6148" spans="27:27" ht="15" x14ac:dyDescent="0.2">
      <c r="AA6148" s="123">
        <v>1530.5</v>
      </c>
    </row>
    <row r="6149" spans="27:27" ht="15" x14ac:dyDescent="0.2">
      <c r="AA6149" s="123">
        <v>1530.75</v>
      </c>
    </row>
    <row r="6150" spans="27:27" ht="15" x14ac:dyDescent="0.2">
      <c r="AA6150" s="123">
        <v>1531</v>
      </c>
    </row>
    <row r="6151" spans="27:27" ht="15" x14ac:dyDescent="0.2">
      <c r="AA6151" s="123">
        <v>1531.25</v>
      </c>
    </row>
    <row r="6152" spans="27:27" ht="15" x14ac:dyDescent="0.2">
      <c r="AA6152" s="123">
        <v>1531.5</v>
      </c>
    </row>
    <row r="6153" spans="27:27" ht="15" x14ac:dyDescent="0.2">
      <c r="AA6153" s="123">
        <v>1531.75</v>
      </c>
    </row>
    <row r="6154" spans="27:27" ht="15" x14ac:dyDescent="0.2">
      <c r="AA6154" s="123">
        <v>1532</v>
      </c>
    </row>
    <row r="6155" spans="27:27" ht="15" x14ac:dyDescent="0.2">
      <c r="AA6155" s="123">
        <v>1532.25</v>
      </c>
    </row>
    <row r="6156" spans="27:27" ht="15" x14ac:dyDescent="0.2">
      <c r="AA6156" s="123">
        <v>1532.5</v>
      </c>
    </row>
    <row r="6157" spans="27:27" ht="15" x14ac:dyDescent="0.2">
      <c r="AA6157" s="123">
        <v>1532.75</v>
      </c>
    </row>
    <row r="6158" spans="27:27" ht="15" x14ac:dyDescent="0.2">
      <c r="AA6158" s="123">
        <v>1533</v>
      </c>
    </row>
    <row r="6159" spans="27:27" ht="15" x14ac:dyDescent="0.2">
      <c r="AA6159" s="123">
        <v>1533.25</v>
      </c>
    </row>
    <row r="6160" spans="27:27" ht="15" x14ac:dyDescent="0.2">
      <c r="AA6160" s="123">
        <v>1533.5</v>
      </c>
    </row>
    <row r="6161" spans="27:27" ht="15" x14ac:dyDescent="0.2">
      <c r="AA6161" s="123">
        <v>1533.75</v>
      </c>
    </row>
    <row r="6162" spans="27:27" ht="15" x14ac:dyDescent="0.2">
      <c r="AA6162" s="123">
        <v>1534</v>
      </c>
    </row>
    <row r="6163" spans="27:27" ht="15" x14ac:dyDescent="0.2">
      <c r="AA6163" s="123">
        <v>1534.25</v>
      </c>
    </row>
    <row r="6164" spans="27:27" ht="15" x14ac:dyDescent="0.2">
      <c r="AA6164" s="123">
        <v>1534.5</v>
      </c>
    </row>
    <row r="6165" spans="27:27" ht="15" x14ac:dyDescent="0.2">
      <c r="AA6165" s="123">
        <v>1534.75</v>
      </c>
    </row>
    <row r="6166" spans="27:27" ht="15" x14ac:dyDescent="0.2">
      <c r="AA6166" s="123">
        <v>1535</v>
      </c>
    </row>
    <row r="6167" spans="27:27" ht="15" x14ac:dyDescent="0.2">
      <c r="AA6167" s="123">
        <v>1535.25</v>
      </c>
    </row>
    <row r="6168" spans="27:27" ht="15" x14ac:dyDescent="0.2">
      <c r="AA6168" s="123">
        <v>1535.5</v>
      </c>
    </row>
    <row r="6169" spans="27:27" ht="15" x14ac:dyDescent="0.2">
      <c r="AA6169" s="123">
        <v>1535.75</v>
      </c>
    </row>
    <row r="6170" spans="27:27" ht="15" x14ac:dyDescent="0.2">
      <c r="AA6170" s="123">
        <v>1536</v>
      </c>
    </row>
    <row r="6171" spans="27:27" ht="15" x14ac:dyDescent="0.2">
      <c r="AA6171" s="123">
        <v>1536.25</v>
      </c>
    </row>
    <row r="6172" spans="27:27" ht="15" x14ac:dyDescent="0.2">
      <c r="AA6172" s="123">
        <v>1536.5</v>
      </c>
    </row>
    <row r="6173" spans="27:27" ht="15" x14ac:dyDescent="0.2">
      <c r="AA6173" s="123">
        <v>1536.75</v>
      </c>
    </row>
    <row r="6174" spans="27:27" ht="15" x14ac:dyDescent="0.2">
      <c r="AA6174" s="123">
        <v>1537</v>
      </c>
    </row>
    <row r="6175" spans="27:27" ht="15" x14ac:dyDescent="0.2">
      <c r="AA6175" s="123">
        <v>1537.25</v>
      </c>
    </row>
    <row r="6176" spans="27:27" ht="15" x14ac:dyDescent="0.2">
      <c r="AA6176" s="123">
        <v>1537.5</v>
      </c>
    </row>
    <row r="6177" spans="27:27" ht="15" x14ac:dyDescent="0.2">
      <c r="AA6177" s="123">
        <v>1537.75</v>
      </c>
    </row>
    <row r="6178" spans="27:27" ht="15" x14ac:dyDescent="0.2">
      <c r="AA6178" s="123">
        <v>1538</v>
      </c>
    </row>
    <row r="6179" spans="27:27" ht="15" x14ac:dyDescent="0.2">
      <c r="AA6179" s="123">
        <v>1538.25</v>
      </c>
    </row>
    <row r="6180" spans="27:27" ht="15" x14ac:dyDescent="0.2">
      <c r="AA6180" s="123">
        <v>1538.5</v>
      </c>
    </row>
    <row r="6181" spans="27:27" ht="15" x14ac:dyDescent="0.2">
      <c r="AA6181" s="123">
        <v>1538.75</v>
      </c>
    </row>
    <row r="6182" spans="27:27" ht="15" x14ac:dyDescent="0.2">
      <c r="AA6182" s="123">
        <v>1539</v>
      </c>
    </row>
    <row r="6183" spans="27:27" ht="15" x14ac:dyDescent="0.2">
      <c r="AA6183" s="123">
        <v>1539.25</v>
      </c>
    </row>
    <row r="6184" spans="27:27" ht="15" x14ac:dyDescent="0.2">
      <c r="AA6184" s="123">
        <v>1539.5</v>
      </c>
    </row>
    <row r="6185" spans="27:27" ht="15" x14ac:dyDescent="0.2">
      <c r="AA6185" s="123">
        <v>1539.75</v>
      </c>
    </row>
    <row r="6186" spans="27:27" ht="15" x14ac:dyDescent="0.2">
      <c r="AA6186" s="123">
        <v>1540</v>
      </c>
    </row>
    <row r="6187" spans="27:27" ht="15" x14ac:dyDescent="0.2">
      <c r="AA6187" s="123">
        <v>1540.25</v>
      </c>
    </row>
    <row r="6188" spans="27:27" ht="15" x14ac:dyDescent="0.2">
      <c r="AA6188" s="123">
        <v>1540.5</v>
      </c>
    </row>
    <row r="6189" spans="27:27" ht="15" x14ac:dyDescent="0.2">
      <c r="AA6189" s="123">
        <v>1540.75</v>
      </c>
    </row>
    <row r="6190" spans="27:27" ht="15" x14ac:dyDescent="0.2">
      <c r="AA6190" s="123">
        <v>1541</v>
      </c>
    </row>
    <row r="6191" spans="27:27" ht="15" x14ac:dyDescent="0.2">
      <c r="AA6191" s="123">
        <v>1541.25</v>
      </c>
    </row>
    <row r="6192" spans="27:27" ht="15" x14ac:dyDescent="0.2">
      <c r="AA6192" s="123">
        <v>1541.5</v>
      </c>
    </row>
    <row r="6193" spans="27:27" ht="15" x14ac:dyDescent="0.2">
      <c r="AA6193" s="123">
        <v>1541.75</v>
      </c>
    </row>
    <row r="6194" spans="27:27" ht="15" x14ac:dyDescent="0.2">
      <c r="AA6194" s="123">
        <v>1542</v>
      </c>
    </row>
    <row r="6195" spans="27:27" ht="15" x14ac:dyDescent="0.2">
      <c r="AA6195" s="123">
        <v>1542.25</v>
      </c>
    </row>
    <row r="6196" spans="27:27" ht="15" x14ac:dyDescent="0.2">
      <c r="AA6196" s="123">
        <v>1542.5</v>
      </c>
    </row>
    <row r="6197" spans="27:27" ht="15" x14ac:dyDescent="0.2">
      <c r="AA6197" s="123">
        <v>1542.75</v>
      </c>
    </row>
    <row r="6198" spans="27:27" ht="15" x14ac:dyDescent="0.2">
      <c r="AA6198" s="123">
        <v>1543</v>
      </c>
    </row>
    <row r="6199" spans="27:27" ht="15" x14ac:dyDescent="0.2">
      <c r="AA6199" s="123">
        <v>1543.25</v>
      </c>
    </row>
    <row r="6200" spans="27:27" ht="15" x14ac:dyDescent="0.2">
      <c r="AA6200" s="123">
        <v>1543.5</v>
      </c>
    </row>
    <row r="6201" spans="27:27" ht="15" x14ac:dyDescent="0.2">
      <c r="AA6201" s="123">
        <v>1543.75</v>
      </c>
    </row>
    <row r="6202" spans="27:27" ht="15" x14ac:dyDescent="0.2">
      <c r="AA6202" s="123">
        <v>1544</v>
      </c>
    </row>
    <row r="6203" spans="27:27" ht="15" x14ac:dyDescent="0.2">
      <c r="AA6203" s="123">
        <v>1544.25</v>
      </c>
    </row>
    <row r="6204" spans="27:27" ht="15" x14ac:dyDescent="0.2">
      <c r="AA6204" s="123">
        <v>1544.5</v>
      </c>
    </row>
    <row r="6205" spans="27:27" ht="15" x14ac:dyDescent="0.2">
      <c r="AA6205" s="123">
        <v>1544.75</v>
      </c>
    </row>
    <row r="6206" spans="27:27" ht="15" x14ac:dyDescent="0.2">
      <c r="AA6206" s="123">
        <v>1545</v>
      </c>
    </row>
    <row r="6207" spans="27:27" ht="15" x14ac:dyDescent="0.2">
      <c r="AA6207" s="123">
        <v>1545.25</v>
      </c>
    </row>
    <row r="6208" spans="27:27" ht="15" x14ac:dyDescent="0.2">
      <c r="AA6208" s="123">
        <v>1545.5</v>
      </c>
    </row>
    <row r="6209" spans="27:27" ht="15" x14ac:dyDescent="0.2">
      <c r="AA6209" s="123">
        <v>1545.75</v>
      </c>
    </row>
    <row r="6210" spans="27:27" ht="15" x14ac:dyDescent="0.2">
      <c r="AA6210" s="123">
        <v>1546</v>
      </c>
    </row>
    <row r="6211" spans="27:27" ht="15" x14ac:dyDescent="0.2">
      <c r="AA6211" s="123">
        <v>1546.25</v>
      </c>
    </row>
    <row r="6212" spans="27:27" ht="15" x14ac:dyDescent="0.2">
      <c r="AA6212" s="123">
        <v>1546.5</v>
      </c>
    </row>
    <row r="6213" spans="27:27" ht="15" x14ac:dyDescent="0.2">
      <c r="AA6213" s="123">
        <v>1546.75</v>
      </c>
    </row>
    <row r="6214" spans="27:27" ht="15" x14ac:dyDescent="0.2">
      <c r="AA6214" s="123">
        <v>1547</v>
      </c>
    </row>
    <row r="6215" spans="27:27" ht="15" x14ac:dyDescent="0.2">
      <c r="AA6215" s="123">
        <v>1547.25</v>
      </c>
    </row>
    <row r="6216" spans="27:27" ht="15" x14ac:dyDescent="0.2">
      <c r="AA6216" s="123">
        <v>1547.5</v>
      </c>
    </row>
    <row r="6217" spans="27:27" ht="15" x14ac:dyDescent="0.2">
      <c r="AA6217" s="123">
        <v>1547.75</v>
      </c>
    </row>
    <row r="6218" spans="27:27" ht="15" x14ac:dyDescent="0.2">
      <c r="AA6218" s="123">
        <v>1548</v>
      </c>
    </row>
    <row r="6219" spans="27:27" ht="15" x14ac:dyDescent="0.2">
      <c r="AA6219" s="123">
        <v>1548.25</v>
      </c>
    </row>
    <row r="6220" spans="27:27" ht="15" x14ac:dyDescent="0.2">
      <c r="AA6220" s="123">
        <v>1548.5</v>
      </c>
    </row>
    <row r="6221" spans="27:27" ht="15" x14ac:dyDescent="0.2">
      <c r="AA6221" s="123">
        <v>1548.75</v>
      </c>
    </row>
    <row r="6222" spans="27:27" ht="15" x14ac:dyDescent="0.2">
      <c r="AA6222" s="123">
        <v>1549</v>
      </c>
    </row>
    <row r="6223" spans="27:27" ht="15" x14ac:dyDescent="0.2">
      <c r="AA6223" s="123">
        <v>1549.25</v>
      </c>
    </row>
    <row r="6224" spans="27:27" ht="15" x14ac:dyDescent="0.2">
      <c r="AA6224" s="123">
        <v>1549.5</v>
      </c>
    </row>
    <row r="6225" spans="27:27" ht="15" x14ac:dyDescent="0.2">
      <c r="AA6225" s="123">
        <v>1549.75</v>
      </c>
    </row>
    <row r="6226" spans="27:27" ht="15" x14ac:dyDescent="0.2">
      <c r="AA6226" s="123">
        <v>1550</v>
      </c>
    </row>
    <row r="6227" spans="27:27" ht="15" x14ac:dyDescent="0.2">
      <c r="AA6227" s="123">
        <v>1550.25</v>
      </c>
    </row>
    <row r="6228" spans="27:27" ht="15" x14ac:dyDescent="0.2">
      <c r="AA6228" s="123">
        <v>1550.5</v>
      </c>
    </row>
    <row r="6229" spans="27:27" ht="15" x14ac:dyDescent="0.2">
      <c r="AA6229" s="123">
        <v>1550.75</v>
      </c>
    </row>
    <row r="6230" spans="27:27" ht="15" x14ac:dyDescent="0.2">
      <c r="AA6230" s="123">
        <v>1551</v>
      </c>
    </row>
    <row r="6231" spans="27:27" ht="15" x14ac:dyDescent="0.2">
      <c r="AA6231" s="123">
        <v>1551.25</v>
      </c>
    </row>
    <row r="6232" spans="27:27" ht="15" x14ac:dyDescent="0.2">
      <c r="AA6232" s="123">
        <v>1551.5</v>
      </c>
    </row>
    <row r="6233" spans="27:27" ht="15" x14ac:dyDescent="0.2">
      <c r="AA6233" s="123">
        <v>1551.75</v>
      </c>
    </row>
    <row r="6234" spans="27:27" ht="15" x14ac:dyDescent="0.2">
      <c r="AA6234" s="123">
        <v>1552</v>
      </c>
    </row>
    <row r="6235" spans="27:27" ht="15" x14ac:dyDescent="0.2">
      <c r="AA6235" s="123">
        <v>1552.25</v>
      </c>
    </row>
    <row r="6236" spans="27:27" ht="15" x14ac:dyDescent="0.2">
      <c r="AA6236" s="123">
        <v>1552.5</v>
      </c>
    </row>
    <row r="6237" spans="27:27" ht="15" x14ac:dyDescent="0.2">
      <c r="AA6237" s="123">
        <v>1552.75</v>
      </c>
    </row>
    <row r="6238" spans="27:27" ht="15" x14ac:dyDescent="0.2">
      <c r="AA6238" s="123">
        <v>1553</v>
      </c>
    </row>
    <row r="6239" spans="27:27" ht="15" x14ac:dyDescent="0.2">
      <c r="AA6239" s="123">
        <v>1553.25</v>
      </c>
    </row>
    <row r="6240" spans="27:27" ht="15" x14ac:dyDescent="0.2">
      <c r="AA6240" s="123">
        <v>1553.5</v>
      </c>
    </row>
    <row r="6241" spans="27:27" ht="15" x14ac:dyDescent="0.2">
      <c r="AA6241" s="123">
        <v>1553.75</v>
      </c>
    </row>
    <row r="6242" spans="27:27" ht="15" x14ac:dyDescent="0.2">
      <c r="AA6242" s="123">
        <v>1554</v>
      </c>
    </row>
    <row r="6243" spans="27:27" ht="15" x14ac:dyDescent="0.2">
      <c r="AA6243" s="123">
        <v>1554.25</v>
      </c>
    </row>
    <row r="6244" spans="27:27" ht="15" x14ac:dyDescent="0.2">
      <c r="AA6244" s="123">
        <v>1554.5</v>
      </c>
    </row>
    <row r="6245" spans="27:27" ht="15" x14ac:dyDescent="0.2">
      <c r="AA6245" s="123">
        <v>1554.75</v>
      </c>
    </row>
    <row r="6246" spans="27:27" ht="15" x14ac:dyDescent="0.2">
      <c r="AA6246" s="123">
        <v>1555</v>
      </c>
    </row>
    <row r="6247" spans="27:27" ht="15" x14ac:dyDescent="0.2">
      <c r="AA6247" s="123">
        <v>1555.25</v>
      </c>
    </row>
    <row r="6248" spans="27:27" ht="15" x14ac:dyDescent="0.2">
      <c r="AA6248" s="123">
        <v>1555.5</v>
      </c>
    </row>
    <row r="6249" spans="27:27" ht="15" x14ac:dyDescent="0.2">
      <c r="AA6249" s="123">
        <v>1555.75</v>
      </c>
    </row>
    <row r="6250" spans="27:27" ht="15" x14ac:dyDescent="0.2">
      <c r="AA6250" s="123">
        <v>1556</v>
      </c>
    </row>
    <row r="6251" spans="27:27" ht="15" x14ac:dyDescent="0.2">
      <c r="AA6251" s="123">
        <v>1556.25</v>
      </c>
    </row>
    <row r="6252" spans="27:27" ht="15" x14ac:dyDescent="0.2">
      <c r="AA6252" s="123">
        <v>1556.5</v>
      </c>
    </row>
    <row r="6253" spans="27:27" ht="15" x14ac:dyDescent="0.2">
      <c r="AA6253" s="123">
        <v>1556.75</v>
      </c>
    </row>
    <row r="6254" spans="27:27" ht="15" x14ac:dyDescent="0.2">
      <c r="AA6254" s="123">
        <v>1557</v>
      </c>
    </row>
    <row r="6255" spans="27:27" ht="15" x14ac:dyDescent="0.2">
      <c r="AA6255" s="123">
        <v>1557.25</v>
      </c>
    </row>
    <row r="6256" spans="27:27" ht="15" x14ac:dyDescent="0.2">
      <c r="AA6256" s="123">
        <v>1557.5</v>
      </c>
    </row>
    <row r="6257" spans="27:27" ht="15" x14ac:dyDescent="0.2">
      <c r="AA6257" s="123">
        <v>1557.75</v>
      </c>
    </row>
    <row r="6258" spans="27:27" ht="15" x14ac:dyDescent="0.2">
      <c r="AA6258" s="123">
        <v>1558</v>
      </c>
    </row>
    <row r="6259" spans="27:27" ht="15" x14ac:dyDescent="0.2">
      <c r="AA6259" s="123">
        <v>1558.25</v>
      </c>
    </row>
    <row r="6260" spans="27:27" ht="15" x14ac:dyDescent="0.2">
      <c r="AA6260" s="123">
        <v>1558.5</v>
      </c>
    </row>
    <row r="6261" spans="27:27" ht="15" x14ac:dyDescent="0.2">
      <c r="AA6261" s="123">
        <v>1558.75</v>
      </c>
    </row>
    <row r="6262" spans="27:27" ht="15" x14ac:dyDescent="0.2">
      <c r="AA6262" s="123">
        <v>1559</v>
      </c>
    </row>
    <row r="6263" spans="27:27" ht="15" x14ac:dyDescent="0.2">
      <c r="AA6263" s="123">
        <v>1559.25</v>
      </c>
    </row>
    <row r="6264" spans="27:27" ht="15" x14ac:dyDescent="0.2">
      <c r="AA6264" s="123">
        <v>1559.5</v>
      </c>
    </row>
    <row r="6265" spans="27:27" ht="15" x14ac:dyDescent="0.2">
      <c r="AA6265" s="123">
        <v>1559.75</v>
      </c>
    </row>
    <row r="6266" spans="27:27" ht="15" x14ac:dyDescent="0.2">
      <c r="AA6266" s="123">
        <v>1560</v>
      </c>
    </row>
    <row r="6267" spans="27:27" ht="15" x14ac:dyDescent="0.2">
      <c r="AA6267" s="123">
        <v>1560.25</v>
      </c>
    </row>
    <row r="6268" spans="27:27" ht="15" x14ac:dyDescent="0.2">
      <c r="AA6268" s="123">
        <v>1560.5</v>
      </c>
    </row>
    <row r="6269" spans="27:27" ht="15" x14ac:dyDescent="0.2">
      <c r="AA6269" s="123">
        <v>1560.75</v>
      </c>
    </row>
    <row r="6270" spans="27:27" ht="15" x14ac:dyDescent="0.2">
      <c r="AA6270" s="123">
        <v>1561</v>
      </c>
    </row>
    <row r="6271" spans="27:27" ht="15" x14ac:dyDescent="0.2">
      <c r="AA6271" s="123">
        <v>1561.25</v>
      </c>
    </row>
    <row r="6272" spans="27:27" ht="15" x14ac:dyDescent="0.2">
      <c r="AA6272" s="123">
        <v>1561.5</v>
      </c>
    </row>
    <row r="6273" spans="27:27" ht="15" x14ac:dyDescent="0.2">
      <c r="AA6273" s="123">
        <v>1561.75</v>
      </c>
    </row>
    <row r="6274" spans="27:27" ht="15" x14ac:dyDescent="0.2">
      <c r="AA6274" s="123">
        <v>1562</v>
      </c>
    </row>
    <row r="6275" spans="27:27" ht="15" x14ac:dyDescent="0.2">
      <c r="AA6275" s="123">
        <v>1562.25</v>
      </c>
    </row>
    <row r="6276" spans="27:27" ht="15" x14ac:dyDescent="0.2">
      <c r="AA6276" s="123">
        <v>1562.5</v>
      </c>
    </row>
    <row r="6277" spans="27:27" ht="15" x14ac:dyDescent="0.2">
      <c r="AA6277" s="123">
        <v>1562.75</v>
      </c>
    </row>
    <row r="6278" spans="27:27" ht="15" x14ac:dyDescent="0.2">
      <c r="AA6278" s="123">
        <v>1563</v>
      </c>
    </row>
    <row r="6279" spans="27:27" ht="15" x14ac:dyDescent="0.2">
      <c r="AA6279" s="123">
        <v>1563.25</v>
      </c>
    </row>
    <row r="6280" spans="27:27" ht="15" x14ac:dyDescent="0.2">
      <c r="AA6280" s="123">
        <v>1563.5</v>
      </c>
    </row>
    <row r="6281" spans="27:27" ht="15" x14ac:dyDescent="0.2">
      <c r="AA6281" s="123">
        <v>1563.75</v>
      </c>
    </row>
    <row r="6282" spans="27:27" ht="15" x14ac:dyDescent="0.2">
      <c r="AA6282" s="123">
        <v>1564</v>
      </c>
    </row>
    <row r="6283" spans="27:27" ht="15" x14ac:dyDescent="0.2">
      <c r="AA6283" s="123">
        <v>1564.25</v>
      </c>
    </row>
    <row r="6284" spans="27:27" ht="15" x14ac:dyDescent="0.2">
      <c r="AA6284" s="123">
        <v>1564.5</v>
      </c>
    </row>
    <row r="6285" spans="27:27" ht="15" x14ac:dyDescent="0.2">
      <c r="AA6285" s="123">
        <v>1564.75</v>
      </c>
    </row>
    <row r="6286" spans="27:27" ht="15" x14ac:dyDescent="0.2">
      <c r="AA6286" s="123">
        <v>1565</v>
      </c>
    </row>
    <row r="6287" spans="27:27" ht="15" x14ac:dyDescent="0.2">
      <c r="AA6287" s="123">
        <v>1565.25</v>
      </c>
    </row>
    <row r="6288" spans="27:27" ht="15" x14ac:dyDescent="0.2">
      <c r="AA6288" s="123">
        <v>1565.5</v>
      </c>
    </row>
    <row r="6289" spans="27:27" ht="15" x14ac:dyDescent="0.2">
      <c r="AA6289" s="123">
        <v>1565.75</v>
      </c>
    </row>
    <row r="6290" spans="27:27" ht="15" x14ac:dyDescent="0.2">
      <c r="AA6290" s="123">
        <v>1566</v>
      </c>
    </row>
    <row r="6291" spans="27:27" ht="15" x14ac:dyDescent="0.2">
      <c r="AA6291" s="123">
        <v>1566.25</v>
      </c>
    </row>
    <row r="6292" spans="27:27" ht="15" x14ac:dyDescent="0.2">
      <c r="AA6292" s="123">
        <v>1566.5</v>
      </c>
    </row>
    <row r="6293" spans="27:27" ht="15" x14ac:dyDescent="0.2">
      <c r="AA6293" s="123">
        <v>1566.75</v>
      </c>
    </row>
    <row r="6294" spans="27:27" ht="15" x14ac:dyDescent="0.2">
      <c r="AA6294" s="123">
        <v>1567</v>
      </c>
    </row>
    <row r="6295" spans="27:27" ht="15" x14ac:dyDescent="0.2">
      <c r="AA6295" s="123">
        <v>1567.25</v>
      </c>
    </row>
    <row r="6296" spans="27:27" ht="15" x14ac:dyDescent="0.2">
      <c r="AA6296" s="123">
        <v>1567.5</v>
      </c>
    </row>
    <row r="6297" spans="27:27" ht="15" x14ac:dyDescent="0.2">
      <c r="AA6297" s="123">
        <v>1567.75</v>
      </c>
    </row>
    <row r="6298" spans="27:27" ht="15" x14ac:dyDescent="0.2">
      <c r="AA6298" s="123">
        <v>1568</v>
      </c>
    </row>
    <row r="6299" spans="27:27" ht="15" x14ac:dyDescent="0.2">
      <c r="AA6299" s="123">
        <v>1568.25</v>
      </c>
    </row>
    <row r="6300" spans="27:27" ht="15" x14ac:dyDescent="0.2">
      <c r="AA6300" s="123">
        <v>1568.5</v>
      </c>
    </row>
    <row r="6301" spans="27:27" ht="15" x14ac:dyDescent="0.2">
      <c r="AA6301" s="123">
        <v>1568.75</v>
      </c>
    </row>
    <row r="6302" spans="27:27" ht="15" x14ac:dyDescent="0.2">
      <c r="AA6302" s="123">
        <v>1569</v>
      </c>
    </row>
    <row r="6303" spans="27:27" ht="15" x14ac:dyDescent="0.2">
      <c r="AA6303" s="123">
        <v>1569.25</v>
      </c>
    </row>
    <row r="6304" spans="27:27" ht="15" x14ac:dyDescent="0.2">
      <c r="AA6304" s="123">
        <v>1569.5</v>
      </c>
    </row>
    <row r="6305" spans="27:27" ht="15" x14ac:dyDescent="0.2">
      <c r="AA6305" s="123">
        <v>1569.75</v>
      </c>
    </row>
    <row r="6306" spans="27:27" ht="15" x14ac:dyDescent="0.2">
      <c r="AA6306" s="123">
        <v>1570</v>
      </c>
    </row>
    <row r="6307" spans="27:27" ht="15" x14ac:dyDescent="0.2">
      <c r="AA6307" s="123">
        <v>1570.25</v>
      </c>
    </row>
    <row r="6308" spans="27:27" ht="15" x14ac:dyDescent="0.2">
      <c r="AA6308" s="123">
        <v>1570.5</v>
      </c>
    </row>
    <row r="6309" spans="27:27" ht="15" x14ac:dyDescent="0.2">
      <c r="AA6309" s="123">
        <v>1570.75</v>
      </c>
    </row>
    <row r="6310" spans="27:27" ht="15" x14ac:dyDescent="0.2">
      <c r="AA6310" s="123">
        <v>1571</v>
      </c>
    </row>
    <row r="6311" spans="27:27" ht="15" x14ac:dyDescent="0.2">
      <c r="AA6311" s="123">
        <v>1571.25</v>
      </c>
    </row>
    <row r="6312" spans="27:27" ht="15" x14ac:dyDescent="0.2">
      <c r="AA6312" s="123">
        <v>1571.5</v>
      </c>
    </row>
    <row r="6313" spans="27:27" ht="15" x14ac:dyDescent="0.2">
      <c r="AA6313" s="123">
        <v>1571.75</v>
      </c>
    </row>
    <row r="6314" spans="27:27" ht="15" x14ac:dyDescent="0.2">
      <c r="AA6314" s="123">
        <v>1572</v>
      </c>
    </row>
    <row r="6315" spans="27:27" ht="15" x14ac:dyDescent="0.2">
      <c r="AA6315" s="123">
        <v>1572.25</v>
      </c>
    </row>
    <row r="6316" spans="27:27" ht="15" x14ac:dyDescent="0.2">
      <c r="AA6316" s="123">
        <v>1572.5</v>
      </c>
    </row>
    <row r="6317" spans="27:27" ht="15" x14ac:dyDescent="0.2">
      <c r="AA6317" s="123">
        <v>1572.75</v>
      </c>
    </row>
    <row r="6318" spans="27:27" ht="15" x14ac:dyDescent="0.2">
      <c r="AA6318" s="123">
        <v>1573</v>
      </c>
    </row>
    <row r="6319" spans="27:27" ht="15" x14ac:dyDescent="0.2">
      <c r="AA6319" s="123">
        <v>1573.25</v>
      </c>
    </row>
    <row r="6320" spans="27:27" ht="15" x14ac:dyDescent="0.2">
      <c r="AA6320" s="123">
        <v>1573.5</v>
      </c>
    </row>
    <row r="6321" spans="27:27" ht="15" x14ac:dyDescent="0.2">
      <c r="AA6321" s="123">
        <v>1573.75</v>
      </c>
    </row>
    <row r="6322" spans="27:27" ht="15" x14ac:dyDescent="0.2">
      <c r="AA6322" s="123">
        <v>1574</v>
      </c>
    </row>
    <row r="6323" spans="27:27" ht="15" x14ac:dyDescent="0.2">
      <c r="AA6323" s="123">
        <v>1574.25</v>
      </c>
    </row>
    <row r="6324" spans="27:27" ht="15" x14ac:dyDescent="0.2">
      <c r="AA6324" s="123">
        <v>1574.5</v>
      </c>
    </row>
    <row r="6325" spans="27:27" ht="15" x14ac:dyDescent="0.2">
      <c r="AA6325" s="123">
        <v>1574.75</v>
      </c>
    </row>
    <row r="6326" spans="27:27" ht="15" x14ac:dyDescent="0.2">
      <c r="AA6326" s="123">
        <v>1575</v>
      </c>
    </row>
    <row r="6327" spans="27:27" ht="15" x14ac:dyDescent="0.2">
      <c r="AA6327" s="123">
        <v>1575.25</v>
      </c>
    </row>
    <row r="6328" spans="27:27" ht="15" x14ac:dyDescent="0.2">
      <c r="AA6328" s="123">
        <v>1575.5</v>
      </c>
    </row>
    <row r="6329" spans="27:27" ht="15" x14ac:dyDescent="0.2">
      <c r="AA6329" s="123">
        <v>1575.75</v>
      </c>
    </row>
    <row r="6330" spans="27:27" ht="15" x14ac:dyDescent="0.2">
      <c r="AA6330" s="123">
        <v>1576</v>
      </c>
    </row>
    <row r="6331" spans="27:27" ht="15" x14ac:dyDescent="0.2">
      <c r="AA6331" s="123">
        <v>1576.25</v>
      </c>
    </row>
    <row r="6332" spans="27:27" ht="15" x14ac:dyDescent="0.2">
      <c r="AA6332" s="123">
        <v>1576.5</v>
      </c>
    </row>
    <row r="6333" spans="27:27" ht="15" x14ac:dyDescent="0.2">
      <c r="AA6333" s="123">
        <v>1576.75</v>
      </c>
    </row>
    <row r="6334" spans="27:27" ht="15" x14ac:dyDescent="0.2">
      <c r="AA6334" s="123">
        <v>1577</v>
      </c>
    </row>
    <row r="6335" spans="27:27" ht="15" x14ac:dyDescent="0.2">
      <c r="AA6335" s="123">
        <v>1577.25</v>
      </c>
    </row>
    <row r="6336" spans="27:27" ht="15" x14ac:dyDescent="0.2">
      <c r="AA6336" s="123">
        <v>1577.5</v>
      </c>
    </row>
    <row r="6337" spans="27:27" ht="15" x14ac:dyDescent="0.2">
      <c r="AA6337" s="123">
        <v>1577.75</v>
      </c>
    </row>
    <row r="6338" spans="27:27" ht="15" x14ac:dyDescent="0.2">
      <c r="AA6338" s="123">
        <v>1578</v>
      </c>
    </row>
    <row r="6339" spans="27:27" ht="15" x14ac:dyDescent="0.2">
      <c r="AA6339" s="123">
        <v>1578.25</v>
      </c>
    </row>
    <row r="6340" spans="27:27" ht="15" x14ac:dyDescent="0.2">
      <c r="AA6340" s="123">
        <v>1578.5</v>
      </c>
    </row>
    <row r="6341" spans="27:27" ht="15" x14ac:dyDescent="0.2">
      <c r="AA6341" s="123">
        <v>1578.75</v>
      </c>
    </row>
    <row r="6342" spans="27:27" ht="15" x14ac:dyDescent="0.2">
      <c r="AA6342" s="123">
        <v>1579</v>
      </c>
    </row>
    <row r="6343" spans="27:27" ht="15" x14ac:dyDescent="0.2">
      <c r="AA6343" s="123">
        <v>1579.25</v>
      </c>
    </row>
    <row r="6344" spans="27:27" ht="15" x14ac:dyDescent="0.2">
      <c r="AA6344" s="123">
        <v>1579.5</v>
      </c>
    </row>
    <row r="6345" spans="27:27" ht="15" x14ac:dyDescent="0.2">
      <c r="AA6345" s="123">
        <v>1579.75</v>
      </c>
    </row>
    <row r="6346" spans="27:27" ht="15" x14ac:dyDescent="0.2">
      <c r="AA6346" s="123">
        <v>1580</v>
      </c>
    </row>
    <row r="6347" spans="27:27" ht="15" x14ac:dyDescent="0.2">
      <c r="AA6347" s="123">
        <v>1580.25</v>
      </c>
    </row>
    <row r="6348" spans="27:27" ht="15" x14ac:dyDescent="0.2">
      <c r="AA6348" s="123">
        <v>1580.5</v>
      </c>
    </row>
    <row r="6349" spans="27:27" ht="15" x14ac:dyDescent="0.2">
      <c r="AA6349" s="123">
        <v>1580.75</v>
      </c>
    </row>
    <row r="6350" spans="27:27" ht="15" x14ac:dyDescent="0.2">
      <c r="AA6350" s="123">
        <v>1581</v>
      </c>
    </row>
    <row r="6351" spans="27:27" ht="15" x14ac:dyDescent="0.2">
      <c r="AA6351" s="123">
        <v>1581.25</v>
      </c>
    </row>
    <row r="6352" spans="27:27" ht="15" x14ac:dyDescent="0.2">
      <c r="AA6352" s="123">
        <v>1581.5</v>
      </c>
    </row>
    <row r="6353" spans="27:27" ht="15" x14ac:dyDescent="0.2">
      <c r="AA6353" s="123">
        <v>1581.75</v>
      </c>
    </row>
    <row r="6354" spans="27:27" ht="15" x14ac:dyDescent="0.2">
      <c r="AA6354" s="123">
        <v>1582</v>
      </c>
    </row>
    <row r="6355" spans="27:27" ht="15" x14ac:dyDescent="0.2">
      <c r="AA6355" s="123">
        <v>1582.25</v>
      </c>
    </row>
    <row r="6356" spans="27:27" ht="15" x14ac:dyDescent="0.2">
      <c r="AA6356" s="123">
        <v>1582.5</v>
      </c>
    </row>
    <row r="6357" spans="27:27" ht="15" x14ac:dyDescent="0.2">
      <c r="AA6357" s="123">
        <v>1582.75</v>
      </c>
    </row>
    <row r="6358" spans="27:27" ht="15" x14ac:dyDescent="0.2">
      <c r="AA6358" s="123">
        <v>1583</v>
      </c>
    </row>
    <row r="6359" spans="27:27" ht="15" x14ac:dyDescent="0.2">
      <c r="AA6359" s="123">
        <v>1583.25</v>
      </c>
    </row>
    <row r="6360" spans="27:27" ht="15" x14ac:dyDescent="0.2">
      <c r="AA6360" s="123">
        <v>1583.5</v>
      </c>
    </row>
    <row r="6361" spans="27:27" ht="15" x14ac:dyDescent="0.2">
      <c r="AA6361" s="123">
        <v>1583.75</v>
      </c>
    </row>
    <row r="6362" spans="27:27" ht="15" x14ac:dyDescent="0.2">
      <c r="AA6362" s="123">
        <v>1584</v>
      </c>
    </row>
    <row r="6363" spans="27:27" ht="15" x14ac:dyDescent="0.2">
      <c r="AA6363" s="123">
        <v>1584.25</v>
      </c>
    </row>
    <row r="6364" spans="27:27" ht="15" x14ac:dyDescent="0.2">
      <c r="AA6364" s="123">
        <v>1584.5</v>
      </c>
    </row>
    <row r="6365" spans="27:27" ht="15" x14ac:dyDescent="0.2">
      <c r="AA6365" s="123">
        <v>1584.75</v>
      </c>
    </row>
    <row r="6366" spans="27:27" ht="15" x14ac:dyDescent="0.2">
      <c r="AA6366" s="123">
        <v>1585</v>
      </c>
    </row>
    <row r="6367" spans="27:27" ht="15" x14ac:dyDescent="0.2">
      <c r="AA6367" s="123">
        <v>1585.25</v>
      </c>
    </row>
    <row r="6368" spans="27:27" ht="15" x14ac:dyDescent="0.2">
      <c r="AA6368" s="123">
        <v>1585.5</v>
      </c>
    </row>
    <row r="6369" spans="27:27" ht="15" x14ac:dyDescent="0.2">
      <c r="AA6369" s="123">
        <v>1585.75</v>
      </c>
    </row>
    <row r="6370" spans="27:27" ht="15" x14ac:dyDescent="0.2">
      <c r="AA6370" s="123">
        <v>1586</v>
      </c>
    </row>
    <row r="6371" spans="27:27" ht="15" x14ac:dyDescent="0.2">
      <c r="AA6371" s="123">
        <v>1586.25</v>
      </c>
    </row>
    <row r="6372" spans="27:27" ht="15" x14ac:dyDescent="0.2">
      <c r="AA6372" s="123">
        <v>1586.5</v>
      </c>
    </row>
    <row r="6373" spans="27:27" ht="15" x14ac:dyDescent="0.2">
      <c r="AA6373" s="123">
        <v>1586.75</v>
      </c>
    </row>
    <row r="6374" spans="27:27" ht="15" x14ac:dyDescent="0.2">
      <c r="AA6374" s="123">
        <v>1587</v>
      </c>
    </row>
    <row r="6375" spans="27:27" ht="15" x14ac:dyDescent="0.2">
      <c r="AA6375" s="123">
        <v>1587.25</v>
      </c>
    </row>
    <row r="6376" spans="27:27" ht="15" x14ac:dyDescent="0.2">
      <c r="AA6376" s="123">
        <v>1587.5</v>
      </c>
    </row>
    <row r="6377" spans="27:27" ht="15" x14ac:dyDescent="0.2">
      <c r="AA6377" s="123">
        <v>1587.75</v>
      </c>
    </row>
    <row r="6378" spans="27:27" ht="15" x14ac:dyDescent="0.2">
      <c r="AA6378" s="123">
        <v>1588</v>
      </c>
    </row>
    <row r="6379" spans="27:27" ht="15" x14ac:dyDescent="0.2">
      <c r="AA6379" s="123">
        <v>1588.25</v>
      </c>
    </row>
    <row r="6380" spans="27:27" ht="15" x14ac:dyDescent="0.2">
      <c r="AA6380" s="123">
        <v>1588.5</v>
      </c>
    </row>
    <row r="6381" spans="27:27" ht="15" x14ac:dyDescent="0.2">
      <c r="AA6381" s="123">
        <v>1588.75</v>
      </c>
    </row>
    <row r="6382" spans="27:27" ht="15" x14ac:dyDescent="0.2">
      <c r="AA6382" s="123">
        <v>1589</v>
      </c>
    </row>
    <row r="6383" spans="27:27" ht="15" x14ac:dyDescent="0.2">
      <c r="AA6383" s="123">
        <v>1589.25</v>
      </c>
    </row>
    <row r="6384" spans="27:27" ht="15" x14ac:dyDescent="0.2">
      <c r="AA6384" s="123">
        <v>1589.5</v>
      </c>
    </row>
    <row r="6385" spans="27:27" ht="15" x14ac:dyDescent="0.2">
      <c r="AA6385" s="123">
        <v>1589.75</v>
      </c>
    </row>
    <row r="6386" spans="27:27" ht="15" x14ac:dyDescent="0.2">
      <c r="AA6386" s="123">
        <v>1590</v>
      </c>
    </row>
    <row r="6387" spans="27:27" ht="15" x14ac:dyDescent="0.2">
      <c r="AA6387" s="123">
        <v>1590.25</v>
      </c>
    </row>
    <row r="6388" spans="27:27" ht="15" x14ac:dyDescent="0.2">
      <c r="AA6388" s="123">
        <v>1590.5</v>
      </c>
    </row>
    <row r="6389" spans="27:27" ht="15" x14ac:dyDescent="0.2">
      <c r="AA6389" s="123">
        <v>1590.75</v>
      </c>
    </row>
    <row r="6390" spans="27:27" ht="15" x14ac:dyDescent="0.2">
      <c r="AA6390" s="123">
        <v>1591</v>
      </c>
    </row>
    <row r="6391" spans="27:27" ht="15" x14ac:dyDescent="0.2">
      <c r="AA6391" s="123">
        <v>1591.25</v>
      </c>
    </row>
    <row r="6392" spans="27:27" ht="15" x14ac:dyDescent="0.2">
      <c r="AA6392" s="123">
        <v>1591.5</v>
      </c>
    </row>
    <row r="6393" spans="27:27" ht="15" x14ac:dyDescent="0.2">
      <c r="AA6393" s="123">
        <v>1591.75</v>
      </c>
    </row>
    <row r="6394" spans="27:27" ht="15" x14ac:dyDescent="0.2">
      <c r="AA6394" s="123">
        <v>1592</v>
      </c>
    </row>
    <row r="6395" spans="27:27" ht="15" x14ac:dyDescent="0.2">
      <c r="AA6395" s="123">
        <v>1592.25</v>
      </c>
    </row>
    <row r="6396" spans="27:27" ht="15" x14ac:dyDescent="0.2">
      <c r="AA6396" s="123">
        <v>1592.5</v>
      </c>
    </row>
    <row r="6397" spans="27:27" ht="15" x14ac:dyDescent="0.2">
      <c r="AA6397" s="123">
        <v>1592.75</v>
      </c>
    </row>
    <row r="6398" spans="27:27" ht="15" x14ac:dyDescent="0.2">
      <c r="AA6398" s="123">
        <v>1593</v>
      </c>
    </row>
    <row r="6399" spans="27:27" ht="15" x14ac:dyDescent="0.2">
      <c r="AA6399" s="123">
        <v>1593.25</v>
      </c>
    </row>
    <row r="6400" spans="27:27" ht="15" x14ac:dyDescent="0.2">
      <c r="AA6400" s="123">
        <v>1593.5</v>
      </c>
    </row>
    <row r="6401" spans="27:27" ht="15" x14ac:dyDescent="0.2">
      <c r="AA6401" s="123">
        <v>1593.75</v>
      </c>
    </row>
    <row r="6402" spans="27:27" ht="15" x14ac:dyDescent="0.2">
      <c r="AA6402" s="123">
        <v>1594</v>
      </c>
    </row>
    <row r="6403" spans="27:27" ht="15" x14ac:dyDescent="0.2">
      <c r="AA6403" s="123">
        <v>1594.25</v>
      </c>
    </row>
    <row r="6404" spans="27:27" ht="15" x14ac:dyDescent="0.2">
      <c r="AA6404" s="123">
        <v>1594.5</v>
      </c>
    </row>
    <row r="6405" spans="27:27" ht="15" x14ac:dyDescent="0.2">
      <c r="AA6405" s="123">
        <v>1594.75</v>
      </c>
    </row>
    <row r="6406" spans="27:27" ht="15" x14ac:dyDescent="0.2">
      <c r="AA6406" s="123">
        <v>1595</v>
      </c>
    </row>
    <row r="6407" spans="27:27" ht="15" x14ac:dyDescent="0.2">
      <c r="AA6407" s="123">
        <v>1595.25</v>
      </c>
    </row>
    <row r="6408" spans="27:27" ht="15" x14ac:dyDescent="0.2">
      <c r="AA6408" s="123">
        <v>1595.5</v>
      </c>
    </row>
    <row r="6409" spans="27:27" ht="15" x14ac:dyDescent="0.2">
      <c r="AA6409" s="123">
        <v>1595.75</v>
      </c>
    </row>
    <row r="6410" spans="27:27" ht="15" x14ac:dyDescent="0.2">
      <c r="AA6410" s="123">
        <v>1596</v>
      </c>
    </row>
    <row r="6411" spans="27:27" ht="15" x14ac:dyDescent="0.2">
      <c r="AA6411" s="123">
        <v>1596.25</v>
      </c>
    </row>
    <row r="6412" spans="27:27" ht="15" x14ac:dyDescent="0.2">
      <c r="AA6412" s="123">
        <v>1596.5</v>
      </c>
    </row>
    <row r="6413" spans="27:27" ht="15" x14ac:dyDescent="0.2">
      <c r="AA6413" s="123">
        <v>1596.75</v>
      </c>
    </row>
    <row r="6414" spans="27:27" ht="15" x14ac:dyDescent="0.2">
      <c r="AA6414" s="123">
        <v>1597</v>
      </c>
    </row>
    <row r="6415" spans="27:27" ht="15" x14ac:dyDescent="0.2">
      <c r="AA6415" s="123">
        <v>1597.25</v>
      </c>
    </row>
    <row r="6416" spans="27:27" ht="15" x14ac:dyDescent="0.2">
      <c r="AA6416" s="123">
        <v>1597.5</v>
      </c>
    </row>
    <row r="6417" spans="27:27" ht="15" x14ac:dyDescent="0.2">
      <c r="AA6417" s="123">
        <v>1597.75</v>
      </c>
    </row>
    <row r="6418" spans="27:27" ht="15" x14ac:dyDescent="0.2">
      <c r="AA6418" s="123">
        <v>1598</v>
      </c>
    </row>
    <row r="6419" spans="27:27" ht="15" x14ac:dyDescent="0.2">
      <c r="AA6419" s="123">
        <v>1598.25</v>
      </c>
    </row>
    <row r="6420" spans="27:27" ht="15" x14ac:dyDescent="0.2">
      <c r="AA6420" s="123">
        <v>1598.5</v>
      </c>
    </row>
    <row r="6421" spans="27:27" ht="15" x14ac:dyDescent="0.2">
      <c r="AA6421" s="123">
        <v>1598.75</v>
      </c>
    </row>
    <row r="6422" spans="27:27" ht="15" x14ac:dyDescent="0.2">
      <c r="AA6422" s="123">
        <v>1599</v>
      </c>
    </row>
    <row r="6423" spans="27:27" ht="15" x14ac:dyDescent="0.2">
      <c r="AA6423" s="123">
        <v>1599.25</v>
      </c>
    </row>
    <row r="6424" spans="27:27" ht="15" x14ac:dyDescent="0.2">
      <c r="AA6424" s="123">
        <v>1599.5</v>
      </c>
    </row>
    <row r="6425" spans="27:27" ht="15" x14ac:dyDescent="0.2">
      <c r="AA6425" s="123">
        <v>1599.75</v>
      </c>
    </row>
    <row r="6426" spans="27:27" ht="15" x14ac:dyDescent="0.2">
      <c r="AA6426" s="123">
        <v>1600</v>
      </c>
    </row>
    <row r="6427" spans="27:27" ht="15" x14ac:dyDescent="0.2">
      <c r="AA6427" s="123">
        <v>1600.25</v>
      </c>
    </row>
    <row r="6428" spans="27:27" ht="15" x14ac:dyDescent="0.2">
      <c r="AA6428" s="123">
        <v>1600.5</v>
      </c>
    </row>
    <row r="6429" spans="27:27" ht="15" x14ac:dyDescent="0.2">
      <c r="AA6429" s="123">
        <v>1600.75</v>
      </c>
    </row>
    <row r="6430" spans="27:27" ht="15" x14ac:dyDescent="0.2">
      <c r="AA6430" s="123">
        <v>1601</v>
      </c>
    </row>
    <row r="6431" spans="27:27" ht="15" x14ac:dyDescent="0.2">
      <c r="AA6431" s="123">
        <v>1601.25</v>
      </c>
    </row>
    <row r="6432" spans="27:27" ht="15" x14ac:dyDescent="0.2">
      <c r="AA6432" s="123">
        <v>1601.5</v>
      </c>
    </row>
    <row r="6433" spans="27:27" ht="15" x14ac:dyDescent="0.2">
      <c r="AA6433" s="123">
        <v>1601.75</v>
      </c>
    </row>
    <row r="6434" spans="27:27" ht="15" x14ac:dyDescent="0.2">
      <c r="AA6434" s="123">
        <v>1602</v>
      </c>
    </row>
    <row r="6435" spans="27:27" ht="15" x14ac:dyDescent="0.2">
      <c r="AA6435" s="123">
        <v>1602.25</v>
      </c>
    </row>
    <row r="6436" spans="27:27" ht="15" x14ac:dyDescent="0.2">
      <c r="AA6436" s="123">
        <v>1602.5</v>
      </c>
    </row>
    <row r="6437" spans="27:27" ht="15" x14ac:dyDescent="0.2">
      <c r="AA6437" s="123">
        <v>1602.75</v>
      </c>
    </row>
    <row r="6438" spans="27:27" ht="15" x14ac:dyDescent="0.2">
      <c r="AA6438" s="123">
        <v>1603</v>
      </c>
    </row>
    <row r="6439" spans="27:27" ht="15" x14ac:dyDescent="0.2">
      <c r="AA6439" s="123">
        <v>1603.25</v>
      </c>
    </row>
    <row r="6440" spans="27:27" ht="15" x14ac:dyDescent="0.2">
      <c r="AA6440" s="123">
        <v>1603.5</v>
      </c>
    </row>
    <row r="6441" spans="27:27" ht="15" x14ac:dyDescent="0.2">
      <c r="AA6441" s="123">
        <v>1603.75</v>
      </c>
    </row>
    <row r="6442" spans="27:27" ht="15" x14ac:dyDescent="0.2">
      <c r="AA6442" s="123">
        <v>1604</v>
      </c>
    </row>
    <row r="6443" spans="27:27" ht="15" x14ac:dyDescent="0.2">
      <c r="AA6443" s="123">
        <v>1604.25</v>
      </c>
    </row>
    <row r="6444" spans="27:27" ht="15" x14ac:dyDescent="0.2">
      <c r="AA6444" s="123">
        <v>1604.5</v>
      </c>
    </row>
    <row r="6445" spans="27:27" ht="15" x14ac:dyDescent="0.2">
      <c r="AA6445" s="123">
        <v>1604.75</v>
      </c>
    </row>
    <row r="6446" spans="27:27" ht="15" x14ac:dyDescent="0.2">
      <c r="AA6446" s="123">
        <v>1605</v>
      </c>
    </row>
    <row r="6447" spans="27:27" ht="15" x14ac:dyDescent="0.2">
      <c r="AA6447" s="123">
        <v>1605.25</v>
      </c>
    </row>
    <row r="6448" spans="27:27" ht="15" x14ac:dyDescent="0.2">
      <c r="AA6448" s="123">
        <v>1605.5</v>
      </c>
    </row>
    <row r="6449" spans="27:27" ht="15" x14ac:dyDescent="0.2">
      <c r="AA6449" s="123">
        <v>1605.75</v>
      </c>
    </row>
    <row r="6450" spans="27:27" ht="15" x14ac:dyDescent="0.2">
      <c r="AA6450" s="123">
        <v>1606</v>
      </c>
    </row>
    <row r="6451" spans="27:27" ht="15" x14ac:dyDescent="0.2">
      <c r="AA6451" s="123">
        <v>1606.25</v>
      </c>
    </row>
    <row r="6452" spans="27:27" ht="15" x14ac:dyDescent="0.2">
      <c r="AA6452" s="123">
        <v>1606.5</v>
      </c>
    </row>
    <row r="6453" spans="27:27" ht="15" x14ac:dyDescent="0.2">
      <c r="AA6453" s="123">
        <v>1606.75</v>
      </c>
    </row>
    <row r="6454" spans="27:27" ht="15" x14ac:dyDescent="0.2">
      <c r="AA6454" s="123">
        <v>1607</v>
      </c>
    </row>
    <row r="6455" spans="27:27" ht="15" x14ac:dyDescent="0.2">
      <c r="AA6455" s="123">
        <v>1607.25</v>
      </c>
    </row>
    <row r="6456" spans="27:27" ht="15" x14ac:dyDescent="0.2">
      <c r="AA6456" s="123">
        <v>1607.5</v>
      </c>
    </row>
    <row r="6457" spans="27:27" ht="15" x14ac:dyDescent="0.2">
      <c r="AA6457" s="123">
        <v>1607.75</v>
      </c>
    </row>
    <row r="6458" spans="27:27" ht="15" x14ac:dyDescent="0.2">
      <c r="AA6458" s="123">
        <v>1608</v>
      </c>
    </row>
    <row r="6459" spans="27:27" ht="15" x14ac:dyDescent="0.2">
      <c r="AA6459" s="123">
        <v>1608.25</v>
      </c>
    </row>
    <row r="6460" spans="27:27" ht="15" x14ac:dyDescent="0.2">
      <c r="AA6460" s="123">
        <v>1608.5</v>
      </c>
    </row>
    <row r="6461" spans="27:27" ht="15" x14ac:dyDescent="0.2">
      <c r="AA6461" s="123">
        <v>1608.75</v>
      </c>
    </row>
    <row r="6462" spans="27:27" ht="15" x14ac:dyDescent="0.2">
      <c r="AA6462" s="123">
        <v>1609</v>
      </c>
    </row>
    <row r="6463" spans="27:27" ht="15" x14ac:dyDescent="0.2">
      <c r="AA6463" s="123">
        <v>1609.25</v>
      </c>
    </row>
    <row r="6464" spans="27:27" ht="15" x14ac:dyDescent="0.2">
      <c r="AA6464" s="123">
        <v>1609.5</v>
      </c>
    </row>
    <row r="6465" spans="27:27" ht="15" x14ac:dyDescent="0.2">
      <c r="AA6465" s="123">
        <v>1609.75</v>
      </c>
    </row>
    <row r="6466" spans="27:27" ht="15" x14ac:dyDescent="0.2">
      <c r="AA6466" s="123">
        <v>1610</v>
      </c>
    </row>
    <row r="6467" spans="27:27" ht="15" x14ac:dyDescent="0.2">
      <c r="AA6467" s="123">
        <v>1610.25</v>
      </c>
    </row>
    <row r="6468" spans="27:27" ht="15" x14ac:dyDescent="0.2">
      <c r="AA6468" s="123">
        <v>1610.5</v>
      </c>
    </row>
    <row r="6469" spans="27:27" ht="15" x14ac:dyDescent="0.2">
      <c r="AA6469" s="123">
        <v>1610.75</v>
      </c>
    </row>
    <row r="6470" spans="27:27" ht="15" x14ac:dyDescent="0.2">
      <c r="AA6470" s="123">
        <v>1611</v>
      </c>
    </row>
    <row r="6471" spans="27:27" ht="15" x14ac:dyDescent="0.2">
      <c r="AA6471" s="123">
        <v>1611.25</v>
      </c>
    </row>
    <row r="6472" spans="27:27" ht="15" x14ac:dyDescent="0.2">
      <c r="AA6472" s="123">
        <v>1611.5</v>
      </c>
    </row>
    <row r="6473" spans="27:27" ht="15" x14ac:dyDescent="0.2">
      <c r="AA6473" s="123">
        <v>1611.75</v>
      </c>
    </row>
    <row r="6474" spans="27:27" ht="15" x14ac:dyDescent="0.2">
      <c r="AA6474" s="123">
        <v>1612</v>
      </c>
    </row>
    <row r="6475" spans="27:27" ht="15" x14ac:dyDescent="0.2">
      <c r="AA6475" s="123">
        <v>1612.25</v>
      </c>
    </row>
    <row r="6476" spans="27:27" ht="15" x14ac:dyDescent="0.2">
      <c r="AA6476" s="123">
        <v>1612.5</v>
      </c>
    </row>
    <row r="6477" spans="27:27" ht="15" x14ac:dyDescent="0.2">
      <c r="AA6477" s="123">
        <v>1612.75</v>
      </c>
    </row>
    <row r="6478" spans="27:27" ht="15" x14ac:dyDescent="0.2">
      <c r="AA6478" s="123">
        <v>1613</v>
      </c>
    </row>
    <row r="6479" spans="27:27" ht="15" x14ac:dyDescent="0.2">
      <c r="AA6479" s="123">
        <v>1613.25</v>
      </c>
    </row>
    <row r="6480" spans="27:27" ht="15" x14ac:dyDescent="0.2">
      <c r="AA6480" s="123">
        <v>1613.5</v>
      </c>
    </row>
    <row r="6481" spans="27:27" ht="15" x14ac:dyDescent="0.2">
      <c r="AA6481" s="123">
        <v>1613.75</v>
      </c>
    </row>
    <row r="6482" spans="27:27" ht="15" x14ac:dyDescent="0.2">
      <c r="AA6482" s="123">
        <v>1614</v>
      </c>
    </row>
    <row r="6483" spans="27:27" ht="15" x14ac:dyDescent="0.2">
      <c r="AA6483" s="123">
        <v>1614.25</v>
      </c>
    </row>
    <row r="6484" spans="27:27" ht="15" x14ac:dyDescent="0.2">
      <c r="AA6484" s="123">
        <v>1614.5</v>
      </c>
    </row>
    <row r="6485" spans="27:27" ht="15" x14ac:dyDescent="0.2">
      <c r="AA6485" s="123">
        <v>1614.75</v>
      </c>
    </row>
    <row r="6486" spans="27:27" ht="15" x14ac:dyDescent="0.2">
      <c r="AA6486" s="123">
        <v>1615</v>
      </c>
    </row>
    <row r="6487" spans="27:27" ht="15" x14ac:dyDescent="0.2">
      <c r="AA6487" s="123">
        <v>1615.25</v>
      </c>
    </row>
    <row r="6488" spans="27:27" ht="15" x14ac:dyDescent="0.2">
      <c r="AA6488" s="123">
        <v>1615.5</v>
      </c>
    </row>
    <row r="6489" spans="27:27" ht="15" x14ac:dyDescent="0.2">
      <c r="AA6489" s="123">
        <v>1615.75</v>
      </c>
    </row>
    <row r="6490" spans="27:27" ht="15" x14ac:dyDescent="0.2">
      <c r="AA6490" s="123">
        <v>1616</v>
      </c>
    </row>
    <row r="6491" spans="27:27" ht="15" x14ac:dyDescent="0.2">
      <c r="AA6491" s="123">
        <v>1616.25</v>
      </c>
    </row>
    <row r="6492" spans="27:27" ht="15" x14ac:dyDescent="0.2">
      <c r="AA6492" s="123">
        <v>1616.5</v>
      </c>
    </row>
    <row r="6493" spans="27:27" ht="15" x14ac:dyDescent="0.2">
      <c r="AA6493" s="123">
        <v>1616.75</v>
      </c>
    </row>
    <row r="6494" spans="27:27" ht="15" x14ac:dyDescent="0.2">
      <c r="AA6494" s="123">
        <v>1617</v>
      </c>
    </row>
    <row r="6495" spans="27:27" ht="15" x14ac:dyDescent="0.2">
      <c r="AA6495" s="123">
        <v>1617.25</v>
      </c>
    </row>
    <row r="6496" spans="27:27" ht="15" x14ac:dyDescent="0.2">
      <c r="AA6496" s="123">
        <v>1617.5</v>
      </c>
    </row>
    <row r="6497" spans="27:27" ht="15" x14ac:dyDescent="0.2">
      <c r="AA6497" s="123">
        <v>1617.75</v>
      </c>
    </row>
    <row r="6498" spans="27:27" ht="15" x14ac:dyDescent="0.2">
      <c r="AA6498" s="123">
        <v>1618</v>
      </c>
    </row>
    <row r="6499" spans="27:27" ht="15" x14ac:dyDescent="0.2">
      <c r="AA6499" s="123">
        <v>1618.25</v>
      </c>
    </row>
    <row r="6500" spans="27:27" ht="15" x14ac:dyDescent="0.2">
      <c r="AA6500" s="123">
        <v>1618.5</v>
      </c>
    </row>
    <row r="6501" spans="27:27" ht="15" x14ac:dyDescent="0.2">
      <c r="AA6501" s="123">
        <v>1618.75</v>
      </c>
    </row>
    <row r="6502" spans="27:27" ht="15" x14ac:dyDescent="0.2">
      <c r="AA6502" s="123">
        <v>1619</v>
      </c>
    </row>
    <row r="6503" spans="27:27" ht="15" x14ac:dyDescent="0.2">
      <c r="AA6503" s="123">
        <v>1619.25</v>
      </c>
    </row>
    <row r="6504" spans="27:27" ht="15" x14ac:dyDescent="0.2">
      <c r="AA6504" s="123">
        <v>1619.5</v>
      </c>
    </row>
    <row r="6505" spans="27:27" ht="15" x14ac:dyDescent="0.2">
      <c r="AA6505" s="123">
        <v>1619.75</v>
      </c>
    </row>
    <row r="6506" spans="27:27" ht="15" x14ac:dyDescent="0.2">
      <c r="AA6506" s="123">
        <v>1620</v>
      </c>
    </row>
    <row r="6507" spans="27:27" ht="15" x14ac:dyDescent="0.2">
      <c r="AA6507" s="123">
        <v>1620.25</v>
      </c>
    </row>
    <row r="6508" spans="27:27" ht="15" x14ac:dyDescent="0.2">
      <c r="AA6508" s="123">
        <v>1620.5</v>
      </c>
    </row>
    <row r="6509" spans="27:27" ht="15" x14ac:dyDescent="0.2">
      <c r="AA6509" s="123">
        <v>1620.75</v>
      </c>
    </row>
    <row r="6510" spans="27:27" ht="15" x14ac:dyDescent="0.2">
      <c r="AA6510" s="123">
        <v>1621</v>
      </c>
    </row>
    <row r="6511" spans="27:27" ht="15" x14ac:dyDescent="0.2">
      <c r="AA6511" s="123">
        <v>1621.25</v>
      </c>
    </row>
    <row r="6512" spans="27:27" ht="15" x14ac:dyDescent="0.2">
      <c r="AA6512" s="123">
        <v>1621.5</v>
      </c>
    </row>
    <row r="6513" spans="27:27" ht="15" x14ac:dyDescent="0.2">
      <c r="AA6513" s="123">
        <v>1621.75</v>
      </c>
    </row>
    <row r="6514" spans="27:27" ht="15" x14ac:dyDescent="0.2">
      <c r="AA6514" s="123">
        <v>1622</v>
      </c>
    </row>
    <row r="6515" spans="27:27" ht="15" x14ac:dyDescent="0.2">
      <c r="AA6515" s="123">
        <v>1622.25</v>
      </c>
    </row>
    <row r="6516" spans="27:27" ht="15" x14ac:dyDescent="0.2">
      <c r="AA6516" s="123">
        <v>1622.5</v>
      </c>
    </row>
    <row r="6517" spans="27:27" ht="15" x14ac:dyDescent="0.2">
      <c r="AA6517" s="123">
        <v>1622.75</v>
      </c>
    </row>
    <row r="6518" spans="27:27" ht="15" x14ac:dyDescent="0.2">
      <c r="AA6518" s="123">
        <v>1623</v>
      </c>
    </row>
    <row r="6519" spans="27:27" ht="15" x14ac:dyDescent="0.2">
      <c r="AA6519" s="123">
        <v>1623.25</v>
      </c>
    </row>
    <row r="6520" spans="27:27" ht="15" x14ac:dyDescent="0.2">
      <c r="AA6520" s="123">
        <v>1623.5</v>
      </c>
    </row>
    <row r="6521" spans="27:27" ht="15" x14ac:dyDescent="0.2">
      <c r="AA6521" s="123">
        <v>1623.75</v>
      </c>
    </row>
    <row r="6522" spans="27:27" ht="15" x14ac:dyDescent="0.2">
      <c r="AA6522" s="123">
        <v>1624</v>
      </c>
    </row>
    <row r="6523" spans="27:27" ht="15" x14ac:dyDescent="0.2">
      <c r="AA6523" s="123">
        <v>1624.25</v>
      </c>
    </row>
    <row r="6524" spans="27:27" ht="15" x14ac:dyDescent="0.2">
      <c r="AA6524" s="123">
        <v>1624.5</v>
      </c>
    </row>
    <row r="6525" spans="27:27" ht="15" x14ac:dyDescent="0.2">
      <c r="AA6525" s="123">
        <v>1624.75</v>
      </c>
    </row>
    <row r="6526" spans="27:27" ht="15" x14ac:dyDescent="0.2">
      <c r="AA6526" s="123">
        <v>1625</v>
      </c>
    </row>
    <row r="6527" spans="27:27" ht="15" x14ac:dyDescent="0.2">
      <c r="AA6527" s="123">
        <v>1625.25</v>
      </c>
    </row>
    <row r="6528" spans="27:27" ht="15" x14ac:dyDescent="0.2">
      <c r="AA6528" s="123">
        <v>1625.5</v>
      </c>
    </row>
    <row r="6529" spans="27:27" ht="15" x14ac:dyDescent="0.2">
      <c r="AA6529" s="123">
        <v>1625.75</v>
      </c>
    </row>
    <row r="6530" spans="27:27" ht="15" x14ac:dyDescent="0.2">
      <c r="AA6530" s="123">
        <v>1626</v>
      </c>
    </row>
    <row r="6531" spans="27:27" ht="15" x14ac:dyDescent="0.2">
      <c r="AA6531" s="123">
        <v>1626.25</v>
      </c>
    </row>
    <row r="6532" spans="27:27" ht="15" x14ac:dyDescent="0.2">
      <c r="AA6532" s="123">
        <v>1626.5</v>
      </c>
    </row>
    <row r="6533" spans="27:27" ht="15" x14ac:dyDescent="0.2">
      <c r="AA6533" s="123">
        <v>1626.75</v>
      </c>
    </row>
    <row r="6534" spans="27:27" ht="15" x14ac:dyDescent="0.2">
      <c r="AA6534" s="123">
        <v>1627</v>
      </c>
    </row>
    <row r="6535" spans="27:27" ht="15" x14ac:dyDescent="0.2">
      <c r="AA6535" s="123">
        <v>1627.25</v>
      </c>
    </row>
    <row r="6536" spans="27:27" ht="15" x14ac:dyDescent="0.2">
      <c r="AA6536" s="123">
        <v>1627.5</v>
      </c>
    </row>
    <row r="6537" spans="27:27" ht="15" x14ac:dyDescent="0.2">
      <c r="AA6537" s="123">
        <v>1627.75</v>
      </c>
    </row>
    <row r="6538" spans="27:27" ht="15" x14ac:dyDescent="0.2">
      <c r="AA6538" s="123">
        <v>1628</v>
      </c>
    </row>
    <row r="6539" spans="27:27" ht="15" x14ac:dyDescent="0.2">
      <c r="AA6539" s="123">
        <v>1628.25</v>
      </c>
    </row>
    <row r="6540" spans="27:27" ht="15" x14ac:dyDescent="0.2">
      <c r="AA6540" s="123">
        <v>1628.5</v>
      </c>
    </row>
    <row r="6541" spans="27:27" ht="15" x14ac:dyDescent="0.2">
      <c r="AA6541" s="123">
        <v>1628.75</v>
      </c>
    </row>
    <row r="6542" spans="27:27" ht="15" x14ac:dyDescent="0.2">
      <c r="AA6542" s="123">
        <v>1629</v>
      </c>
    </row>
    <row r="6543" spans="27:27" ht="15" x14ac:dyDescent="0.2">
      <c r="AA6543" s="123">
        <v>1629.25</v>
      </c>
    </row>
    <row r="6544" spans="27:27" ht="15" x14ac:dyDescent="0.2">
      <c r="AA6544" s="123">
        <v>1629.5</v>
      </c>
    </row>
    <row r="6545" spans="27:27" ht="15" x14ac:dyDescent="0.2">
      <c r="AA6545" s="123">
        <v>1629.75</v>
      </c>
    </row>
    <row r="6546" spans="27:27" ht="15" x14ac:dyDescent="0.2">
      <c r="AA6546" s="123">
        <v>1630</v>
      </c>
    </row>
    <row r="6547" spans="27:27" ht="15" x14ac:dyDescent="0.2">
      <c r="AA6547" s="123">
        <v>1630.25</v>
      </c>
    </row>
    <row r="6548" spans="27:27" ht="15" x14ac:dyDescent="0.2">
      <c r="AA6548" s="123">
        <v>1630.5</v>
      </c>
    </row>
    <row r="6549" spans="27:27" ht="15" x14ac:dyDescent="0.2">
      <c r="AA6549" s="123">
        <v>1630.75</v>
      </c>
    </row>
    <row r="6550" spans="27:27" ht="15" x14ac:dyDescent="0.2">
      <c r="AA6550" s="123">
        <v>1631</v>
      </c>
    </row>
    <row r="6551" spans="27:27" ht="15" x14ac:dyDescent="0.2">
      <c r="AA6551" s="123">
        <v>1631.25</v>
      </c>
    </row>
    <row r="6552" spans="27:27" ht="15" x14ac:dyDescent="0.2">
      <c r="AA6552" s="123">
        <v>1631.5</v>
      </c>
    </row>
    <row r="6553" spans="27:27" ht="15" x14ac:dyDescent="0.2">
      <c r="AA6553" s="123">
        <v>1631.75</v>
      </c>
    </row>
    <row r="6554" spans="27:27" ht="15" x14ac:dyDescent="0.2">
      <c r="AA6554" s="123">
        <v>1632</v>
      </c>
    </row>
    <row r="6555" spans="27:27" ht="15" x14ac:dyDescent="0.2">
      <c r="AA6555" s="123">
        <v>1632.25</v>
      </c>
    </row>
    <row r="6556" spans="27:27" ht="15" x14ac:dyDescent="0.2">
      <c r="AA6556" s="123">
        <v>1632.5</v>
      </c>
    </row>
    <row r="6557" spans="27:27" ht="15" x14ac:dyDescent="0.2">
      <c r="AA6557" s="123">
        <v>1632.75</v>
      </c>
    </row>
    <row r="6558" spans="27:27" ht="15" x14ac:dyDescent="0.2">
      <c r="AA6558" s="123">
        <v>1633</v>
      </c>
    </row>
    <row r="6559" spans="27:27" ht="15" x14ac:dyDescent="0.2">
      <c r="AA6559" s="123">
        <v>1633.25</v>
      </c>
    </row>
    <row r="6560" spans="27:27" ht="15" x14ac:dyDescent="0.2">
      <c r="AA6560" s="123">
        <v>1633.5</v>
      </c>
    </row>
    <row r="6561" spans="27:27" ht="15" x14ac:dyDescent="0.2">
      <c r="AA6561" s="123">
        <v>1633.75</v>
      </c>
    </row>
    <row r="6562" spans="27:27" ht="15" x14ac:dyDescent="0.2">
      <c r="AA6562" s="123">
        <v>1634</v>
      </c>
    </row>
    <row r="6563" spans="27:27" ht="15" x14ac:dyDescent="0.2">
      <c r="AA6563" s="123">
        <v>1634.25</v>
      </c>
    </row>
    <row r="6564" spans="27:27" ht="15" x14ac:dyDescent="0.2">
      <c r="AA6564" s="123">
        <v>1634.5</v>
      </c>
    </row>
    <row r="6565" spans="27:27" ht="15" x14ac:dyDescent="0.2">
      <c r="AA6565" s="123">
        <v>1634.75</v>
      </c>
    </row>
    <row r="6566" spans="27:27" ht="15" x14ac:dyDescent="0.2">
      <c r="AA6566" s="123">
        <v>1635</v>
      </c>
    </row>
    <row r="6567" spans="27:27" ht="15" x14ac:dyDescent="0.2">
      <c r="AA6567" s="123">
        <v>1635.25</v>
      </c>
    </row>
    <row r="6568" spans="27:27" ht="15" x14ac:dyDescent="0.2">
      <c r="AA6568" s="123">
        <v>1635.5</v>
      </c>
    </row>
    <row r="6569" spans="27:27" ht="15" x14ac:dyDescent="0.2">
      <c r="AA6569" s="123">
        <v>1635.75</v>
      </c>
    </row>
    <row r="6570" spans="27:27" ht="15" x14ac:dyDescent="0.2">
      <c r="AA6570" s="123">
        <v>1636</v>
      </c>
    </row>
    <row r="6571" spans="27:27" ht="15" x14ac:dyDescent="0.2">
      <c r="AA6571" s="123">
        <v>1636.25</v>
      </c>
    </row>
    <row r="6572" spans="27:27" ht="15" x14ac:dyDescent="0.2">
      <c r="AA6572" s="123">
        <v>1636.5</v>
      </c>
    </row>
    <row r="6573" spans="27:27" ht="15" x14ac:dyDescent="0.2">
      <c r="AA6573" s="123">
        <v>1636.75</v>
      </c>
    </row>
    <row r="6574" spans="27:27" ht="15" x14ac:dyDescent="0.2">
      <c r="AA6574" s="123">
        <v>1637</v>
      </c>
    </row>
    <row r="6575" spans="27:27" ht="15" x14ac:dyDescent="0.2">
      <c r="AA6575" s="123">
        <v>1637.25</v>
      </c>
    </row>
    <row r="6576" spans="27:27" ht="15" x14ac:dyDescent="0.2">
      <c r="AA6576" s="123">
        <v>1637.5</v>
      </c>
    </row>
    <row r="6577" spans="27:27" ht="15" x14ac:dyDescent="0.2">
      <c r="AA6577" s="123">
        <v>1637.75</v>
      </c>
    </row>
    <row r="6578" spans="27:27" ht="15" x14ac:dyDescent="0.2">
      <c r="AA6578" s="123">
        <v>1638</v>
      </c>
    </row>
    <row r="6579" spans="27:27" ht="15" x14ac:dyDescent="0.2">
      <c r="AA6579" s="123">
        <v>1638.25</v>
      </c>
    </row>
    <row r="6580" spans="27:27" ht="15" x14ac:dyDescent="0.2">
      <c r="AA6580" s="123">
        <v>1638.5</v>
      </c>
    </row>
    <row r="6581" spans="27:27" ht="15" x14ac:dyDescent="0.2">
      <c r="AA6581" s="123">
        <v>1638.75</v>
      </c>
    </row>
    <row r="6582" spans="27:27" ht="15" x14ac:dyDescent="0.2">
      <c r="AA6582" s="123">
        <v>1639</v>
      </c>
    </row>
    <row r="6583" spans="27:27" ht="15" x14ac:dyDescent="0.2">
      <c r="AA6583" s="123">
        <v>1639.25</v>
      </c>
    </row>
    <row r="6584" spans="27:27" ht="15" x14ac:dyDescent="0.2">
      <c r="AA6584" s="123">
        <v>1639.5</v>
      </c>
    </row>
    <row r="6585" spans="27:27" ht="15" x14ac:dyDescent="0.2">
      <c r="AA6585" s="123">
        <v>1639.75</v>
      </c>
    </row>
    <row r="6586" spans="27:27" ht="15" x14ac:dyDescent="0.2">
      <c r="AA6586" s="123">
        <v>1640</v>
      </c>
    </row>
    <row r="6587" spans="27:27" ht="15" x14ac:dyDescent="0.2">
      <c r="AA6587" s="123">
        <v>1640.25</v>
      </c>
    </row>
    <row r="6588" spans="27:27" ht="15" x14ac:dyDescent="0.2">
      <c r="AA6588" s="123">
        <v>1640.5</v>
      </c>
    </row>
    <row r="6589" spans="27:27" ht="15" x14ac:dyDescent="0.2">
      <c r="AA6589" s="123">
        <v>1640.75</v>
      </c>
    </row>
    <row r="6590" spans="27:27" ht="15" x14ac:dyDescent="0.2">
      <c r="AA6590" s="123">
        <v>1641</v>
      </c>
    </row>
    <row r="6591" spans="27:27" ht="15" x14ac:dyDescent="0.2">
      <c r="AA6591" s="123">
        <v>1641.25</v>
      </c>
    </row>
    <row r="6592" spans="27:27" ht="15" x14ac:dyDescent="0.2">
      <c r="AA6592" s="123">
        <v>1641.5</v>
      </c>
    </row>
    <row r="6593" spans="27:27" ht="15" x14ac:dyDescent="0.2">
      <c r="AA6593" s="123">
        <v>1641.75</v>
      </c>
    </row>
    <row r="6594" spans="27:27" ht="15" x14ac:dyDescent="0.2">
      <c r="AA6594" s="123">
        <v>1642</v>
      </c>
    </row>
    <row r="6595" spans="27:27" ht="15" x14ac:dyDescent="0.2">
      <c r="AA6595" s="123">
        <v>1642.25</v>
      </c>
    </row>
    <row r="6596" spans="27:27" ht="15" x14ac:dyDescent="0.2">
      <c r="AA6596" s="123">
        <v>1642.5</v>
      </c>
    </row>
    <row r="6597" spans="27:27" ht="15" x14ac:dyDescent="0.2">
      <c r="AA6597" s="123">
        <v>1642.75</v>
      </c>
    </row>
    <row r="6598" spans="27:27" ht="15" x14ac:dyDescent="0.2">
      <c r="AA6598" s="123">
        <v>1643</v>
      </c>
    </row>
    <row r="6599" spans="27:27" ht="15" x14ac:dyDescent="0.2">
      <c r="AA6599" s="123">
        <v>1643.25</v>
      </c>
    </row>
    <row r="6600" spans="27:27" ht="15" x14ac:dyDescent="0.2">
      <c r="AA6600" s="123">
        <v>1643.5</v>
      </c>
    </row>
    <row r="6601" spans="27:27" ht="15" x14ac:dyDescent="0.2">
      <c r="AA6601" s="123">
        <v>1643.75</v>
      </c>
    </row>
    <row r="6602" spans="27:27" ht="15" x14ac:dyDescent="0.2">
      <c r="AA6602" s="123">
        <v>1644</v>
      </c>
    </row>
    <row r="6603" spans="27:27" ht="15" x14ac:dyDescent="0.2">
      <c r="AA6603" s="123">
        <v>1644.25</v>
      </c>
    </row>
    <row r="6604" spans="27:27" ht="15" x14ac:dyDescent="0.2">
      <c r="AA6604" s="123">
        <v>1644.5</v>
      </c>
    </row>
    <row r="6605" spans="27:27" ht="15" x14ac:dyDescent="0.2">
      <c r="AA6605" s="123">
        <v>1644.75</v>
      </c>
    </row>
    <row r="6606" spans="27:27" ht="15" x14ac:dyDescent="0.2">
      <c r="AA6606" s="123">
        <v>1645</v>
      </c>
    </row>
    <row r="6607" spans="27:27" ht="15" x14ac:dyDescent="0.2">
      <c r="AA6607" s="123">
        <v>1645.25</v>
      </c>
    </row>
    <row r="6608" spans="27:27" ht="15" x14ac:dyDescent="0.2">
      <c r="AA6608" s="123">
        <v>1645.5</v>
      </c>
    </row>
    <row r="6609" spans="27:27" ht="15" x14ac:dyDescent="0.2">
      <c r="AA6609" s="123">
        <v>1645.75</v>
      </c>
    </row>
    <row r="6610" spans="27:27" ht="15" x14ac:dyDescent="0.2">
      <c r="AA6610" s="123">
        <v>1646</v>
      </c>
    </row>
    <row r="6611" spans="27:27" ht="15" x14ac:dyDescent="0.2">
      <c r="AA6611" s="123">
        <v>1646.25</v>
      </c>
    </row>
    <row r="6612" spans="27:27" ht="15" x14ac:dyDescent="0.2">
      <c r="AA6612" s="123">
        <v>1646.5</v>
      </c>
    </row>
    <row r="6613" spans="27:27" ht="15" x14ac:dyDescent="0.2">
      <c r="AA6613" s="123">
        <v>1646.75</v>
      </c>
    </row>
    <row r="6614" spans="27:27" ht="15" x14ac:dyDescent="0.2">
      <c r="AA6614" s="123">
        <v>1647</v>
      </c>
    </row>
    <row r="6615" spans="27:27" ht="15" x14ac:dyDescent="0.2">
      <c r="AA6615" s="123">
        <v>1647.25</v>
      </c>
    </row>
    <row r="6616" spans="27:27" ht="15" x14ac:dyDescent="0.2">
      <c r="AA6616" s="123">
        <v>1647.5</v>
      </c>
    </row>
    <row r="6617" spans="27:27" ht="15" x14ac:dyDescent="0.2">
      <c r="AA6617" s="123">
        <v>1647.75</v>
      </c>
    </row>
    <row r="6618" spans="27:27" ht="15" x14ac:dyDescent="0.2">
      <c r="AA6618" s="123">
        <v>1648</v>
      </c>
    </row>
    <row r="6619" spans="27:27" ht="15" x14ac:dyDescent="0.2">
      <c r="AA6619" s="123">
        <v>1648.25</v>
      </c>
    </row>
    <row r="6620" spans="27:27" ht="15" x14ac:dyDescent="0.2">
      <c r="AA6620" s="123">
        <v>1648.5</v>
      </c>
    </row>
    <row r="6621" spans="27:27" ht="15" x14ac:dyDescent="0.2">
      <c r="AA6621" s="123">
        <v>1648.75</v>
      </c>
    </row>
    <row r="6622" spans="27:27" ht="15" x14ac:dyDescent="0.2">
      <c r="AA6622" s="123">
        <v>1649</v>
      </c>
    </row>
    <row r="6623" spans="27:27" ht="15" x14ac:dyDescent="0.2">
      <c r="AA6623" s="123">
        <v>1649.25</v>
      </c>
    </row>
    <row r="6624" spans="27:27" ht="15" x14ac:dyDescent="0.2">
      <c r="AA6624" s="123">
        <v>1649.5</v>
      </c>
    </row>
    <row r="6625" spans="27:27" ht="15" x14ac:dyDescent="0.2">
      <c r="AA6625" s="123">
        <v>1649.75</v>
      </c>
    </row>
    <row r="6626" spans="27:27" ht="15" x14ac:dyDescent="0.2">
      <c r="AA6626" s="123">
        <v>1650</v>
      </c>
    </row>
    <row r="6627" spans="27:27" ht="15" x14ac:dyDescent="0.2">
      <c r="AA6627" s="123">
        <v>1650.25</v>
      </c>
    </row>
    <row r="6628" spans="27:27" ht="15" x14ac:dyDescent="0.2">
      <c r="AA6628" s="123">
        <v>1650.5</v>
      </c>
    </row>
    <row r="6629" spans="27:27" ht="15" x14ac:dyDescent="0.2">
      <c r="AA6629" s="123">
        <v>1650.75</v>
      </c>
    </row>
    <row r="6630" spans="27:27" ht="15" x14ac:dyDescent="0.2">
      <c r="AA6630" s="123">
        <v>1651</v>
      </c>
    </row>
    <row r="6631" spans="27:27" ht="15" x14ac:dyDescent="0.2">
      <c r="AA6631" s="123">
        <v>1651.25</v>
      </c>
    </row>
    <row r="6632" spans="27:27" ht="15" x14ac:dyDescent="0.2">
      <c r="AA6632" s="123">
        <v>1651.5</v>
      </c>
    </row>
    <row r="6633" spans="27:27" ht="15" x14ac:dyDescent="0.2">
      <c r="AA6633" s="123">
        <v>1651.75</v>
      </c>
    </row>
    <row r="6634" spans="27:27" ht="15" x14ac:dyDescent="0.2">
      <c r="AA6634" s="123">
        <v>1652</v>
      </c>
    </row>
    <row r="6635" spans="27:27" ht="15" x14ac:dyDescent="0.2">
      <c r="AA6635" s="123">
        <v>1652.25</v>
      </c>
    </row>
    <row r="6636" spans="27:27" ht="15" x14ac:dyDescent="0.2">
      <c r="AA6636" s="123">
        <v>1652.5</v>
      </c>
    </row>
    <row r="6637" spans="27:27" ht="15" x14ac:dyDescent="0.2">
      <c r="AA6637" s="123">
        <v>1652.75</v>
      </c>
    </row>
    <row r="6638" spans="27:27" ht="15" x14ac:dyDescent="0.2">
      <c r="AA6638" s="123">
        <v>1653</v>
      </c>
    </row>
    <row r="6639" spans="27:27" ht="15" x14ac:dyDescent="0.2">
      <c r="AA6639" s="123">
        <v>1653.25</v>
      </c>
    </row>
    <row r="6640" spans="27:27" ht="15" x14ac:dyDescent="0.2">
      <c r="AA6640" s="123">
        <v>1653.5</v>
      </c>
    </row>
    <row r="6641" spans="27:27" ht="15" x14ac:dyDescent="0.2">
      <c r="AA6641" s="123">
        <v>1653.75</v>
      </c>
    </row>
    <row r="6642" spans="27:27" ht="15" x14ac:dyDescent="0.2">
      <c r="AA6642" s="123">
        <v>1654</v>
      </c>
    </row>
    <row r="6643" spans="27:27" ht="15" x14ac:dyDescent="0.2">
      <c r="AA6643" s="123">
        <v>1654.25</v>
      </c>
    </row>
    <row r="6644" spans="27:27" ht="15" x14ac:dyDescent="0.2">
      <c r="AA6644" s="123">
        <v>1654.5</v>
      </c>
    </row>
    <row r="6645" spans="27:27" ht="15" x14ac:dyDescent="0.2">
      <c r="AA6645" s="123">
        <v>1654.75</v>
      </c>
    </row>
    <row r="6646" spans="27:27" ht="15" x14ac:dyDescent="0.2">
      <c r="AA6646" s="123">
        <v>1655</v>
      </c>
    </row>
    <row r="6647" spans="27:27" ht="15" x14ac:dyDescent="0.2">
      <c r="AA6647" s="123">
        <v>1655.25</v>
      </c>
    </row>
    <row r="6648" spans="27:27" ht="15" x14ac:dyDescent="0.2">
      <c r="AA6648" s="123">
        <v>1655.5</v>
      </c>
    </row>
    <row r="6649" spans="27:27" ht="15" x14ac:dyDescent="0.2">
      <c r="AA6649" s="123">
        <v>1655.75</v>
      </c>
    </row>
    <row r="6650" spans="27:27" ht="15" x14ac:dyDescent="0.2">
      <c r="AA6650" s="123">
        <v>1656</v>
      </c>
    </row>
    <row r="6651" spans="27:27" ht="15" x14ac:dyDescent="0.2">
      <c r="AA6651" s="123">
        <v>1656.25</v>
      </c>
    </row>
    <row r="6652" spans="27:27" ht="15" x14ac:dyDescent="0.2">
      <c r="AA6652" s="123">
        <v>1656.5</v>
      </c>
    </row>
    <row r="6653" spans="27:27" ht="15" x14ac:dyDescent="0.2">
      <c r="AA6653" s="123">
        <v>1656.75</v>
      </c>
    </row>
    <row r="6654" spans="27:27" ht="15" x14ac:dyDescent="0.2">
      <c r="AA6654" s="123">
        <v>1657</v>
      </c>
    </row>
    <row r="6655" spans="27:27" ht="15" x14ac:dyDescent="0.2">
      <c r="AA6655" s="123">
        <v>1657.25</v>
      </c>
    </row>
    <row r="6656" spans="27:27" ht="15" x14ac:dyDescent="0.2">
      <c r="AA6656" s="123">
        <v>1657.5</v>
      </c>
    </row>
    <row r="6657" spans="27:27" ht="15" x14ac:dyDescent="0.2">
      <c r="AA6657" s="123">
        <v>1657.75</v>
      </c>
    </row>
    <row r="6658" spans="27:27" ht="15" x14ac:dyDescent="0.2">
      <c r="AA6658" s="123">
        <v>1658</v>
      </c>
    </row>
    <row r="6659" spans="27:27" ht="15" x14ac:dyDescent="0.2">
      <c r="AA6659" s="123">
        <v>1658.25</v>
      </c>
    </row>
    <row r="6660" spans="27:27" ht="15" x14ac:dyDescent="0.2">
      <c r="AA6660" s="123">
        <v>1658.5</v>
      </c>
    </row>
    <row r="6661" spans="27:27" ht="15" x14ac:dyDescent="0.2">
      <c r="AA6661" s="123">
        <v>1658.75</v>
      </c>
    </row>
    <row r="6662" spans="27:27" ht="15" x14ac:dyDescent="0.2">
      <c r="AA6662" s="123">
        <v>1659</v>
      </c>
    </row>
    <row r="6663" spans="27:27" ht="15" x14ac:dyDescent="0.2">
      <c r="AA6663" s="123">
        <v>1659.25</v>
      </c>
    </row>
    <row r="6664" spans="27:27" ht="15" x14ac:dyDescent="0.2">
      <c r="AA6664" s="123">
        <v>1659.5</v>
      </c>
    </row>
    <row r="6665" spans="27:27" ht="15" x14ac:dyDescent="0.2">
      <c r="AA6665" s="123">
        <v>1659.75</v>
      </c>
    </row>
    <row r="6666" spans="27:27" ht="15" x14ac:dyDescent="0.2">
      <c r="AA6666" s="123">
        <v>1660</v>
      </c>
    </row>
    <row r="6667" spans="27:27" ht="15" x14ac:dyDescent="0.2">
      <c r="AA6667" s="123">
        <v>1660.25</v>
      </c>
    </row>
    <row r="6668" spans="27:27" ht="15" x14ac:dyDescent="0.2">
      <c r="AA6668" s="123">
        <v>1660.5</v>
      </c>
    </row>
    <row r="6669" spans="27:27" ht="15" x14ac:dyDescent="0.2">
      <c r="AA6669" s="123">
        <v>1660.75</v>
      </c>
    </row>
    <row r="6670" spans="27:27" ht="15" x14ac:dyDescent="0.2">
      <c r="AA6670" s="123">
        <v>1661</v>
      </c>
    </row>
    <row r="6671" spans="27:27" ht="15" x14ac:dyDescent="0.2">
      <c r="AA6671" s="123">
        <v>1661.25</v>
      </c>
    </row>
    <row r="6672" spans="27:27" ht="15" x14ac:dyDescent="0.2">
      <c r="AA6672" s="123">
        <v>1661.5</v>
      </c>
    </row>
    <row r="6673" spans="27:27" ht="15" x14ac:dyDescent="0.2">
      <c r="AA6673" s="123">
        <v>1661.75</v>
      </c>
    </row>
    <row r="6674" spans="27:27" ht="15" x14ac:dyDescent="0.2">
      <c r="AA6674" s="123">
        <v>1662</v>
      </c>
    </row>
    <row r="6675" spans="27:27" ht="15" x14ac:dyDescent="0.2">
      <c r="AA6675" s="123">
        <v>1662.25</v>
      </c>
    </row>
    <row r="6676" spans="27:27" ht="15" x14ac:dyDescent="0.2">
      <c r="AA6676" s="123">
        <v>1662.5</v>
      </c>
    </row>
    <row r="6677" spans="27:27" ht="15" x14ac:dyDescent="0.2">
      <c r="AA6677" s="123">
        <v>1662.75</v>
      </c>
    </row>
    <row r="6678" spans="27:27" ht="15" x14ac:dyDescent="0.2">
      <c r="AA6678" s="123">
        <v>1663</v>
      </c>
    </row>
    <row r="6679" spans="27:27" ht="15" x14ac:dyDescent="0.2">
      <c r="AA6679" s="123">
        <v>1663.25</v>
      </c>
    </row>
    <row r="6680" spans="27:27" ht="15" x14ac:dyDescent="0.2">
      <c r="AA6680" s="123">
        <v>1663.5</v>
      </c>
    </row>
    <row r="6681" spans="27:27" ht="15" x14ac:dyDescent="0.2">
      <c r="AA6681" s="123">
        <v>1663.75</v>
      </c>
    </row>
    <row r="6682" spans="27:27" ht="15" x14ac:dyDescent="0.2">
      <c r="AA6682" s="123">
        <v>1664</v>
      </c>
    </row>
    <row r="6683" spans="27:27" ht="15" x14ac:dyDescent="0.2">
      <c r="AA6683" s="123">
        <v>1664.25</v>
      </c>
    </row>
    <row r="6684" spans="27:27" ht="15" x14ac:dyDescent="0.2">
      <c r="AA6684" s="123">
        <v>1664.5</v>
      </c>
    </row>
    <row r="6685" spans="27:27" ht="15" x14ac:dyDescent="0.2">
      <c r="AA6685" s="123">
        <v>1664.75</v>
      </c>
    </row>
    <row r="6686" spans="27:27" ht="15" x14ac:dyDescent="0.2">
      <c r="AA6686" s="123">
        <v>1665</v>
      </c>
    </row>
    <row r="6687" spans="27:27" ht="15" x14ac:dyDescent="0.2">
      <c r="AA6687" s="123">
        <v>1665.25</v>
      </c>
    </row>
    <row r="6688" spans="27:27" ht="15" x14ac:dyDescent="0.2">
      <c r="AA6688" s="123">
        <v>1665.5</v>
      </c>
    </row>
    <row r="6689" spans="27:27" ht="15" x14ac:dyDescent="0.2">
      <c r="AA6689" s="123">
        <v>1665.75</v>
      </c>
    </row>
    <row r="6690" spans="27:27" ht="15" x14ac:dyDescent="0.2">
      <c r="AA6690" s="123">
        <v>1666</v>
      </c>
    </row>
    <row r="6691" spans="27:27" ht="15" x14ac:dyDescent="0.2">
      <c r="AA6691" s="123">
        <v>1666.25</v>
      </c>
    </row>
    <row r="6692" spans="27:27" ht="15" x14ac:dyDescent="0.2">
      <c r="AA6692" s="123">
        <v>1666.5</v>
      </c>
    </row>
    <row r="6693" spans="27:27" ht="15" x14ac:dyDescent="0.2">
      <c r="AA6693" s="123">
        <v>1666.75</v>
      </c>
    </row>
    <row r="6694" spans="27:27" ht="15" x14ac:dyDescent="0.2">
      <c r="AA6694" s="123">
        <v>1667</v>
      </c>
    </row>
    <row r="6695" spans="27:27" ht="15" x14ac:dyDescent="0.2">
      <c r="AA6695" s="123">
        <v>1667.25</v>
      </c>
    </row>
    <row r="6696" spans="27:27" ht="15" x14ac:dyDescent="0.2">
      <c r="AA6696" s="123">
        <v>1667.5</v>
      </c>
    </row>
    <row r="6697" spans="27:27" ht="15" x14ac:dyDescent="0.2">
      <c r="AA6697" s="123">
        <v>1667.75</v>
      </c>
    </row>
    <row r="6698" spans="27:27" ht="15" x14ac:dyDescent="0.2">
      <c r="AA6698" s="123">
        <v>1668</v>
      </c>
    </row>
    <row r="6699" spans="27:27" ht="15" x14ac:dyDescent="0.2">
      <c r="AA6699" s="123">
        <v>1668.25</v>
      </c>
    </row>
    <row r="6700" spans="27:27" ht="15" x14ac:dyDescent="0.2">
      <c r="AA6700" s="123">
        <v>1668.5</v>
      </c>
    </row>
    <row r="6701" spans="27:27" ht="15" x14ac:dyDescent="0.2">
      <c r="AA6701" s="123">
        <v>1668.75</v>
      </c>
    </row>
    <row r="6702" spans="27:27" ht="15" x14ac:dyDescent="0.2">
      <c r="AA6702" s="123">
        <v>1669</v>
      </c>
    </row>
    <row r="6703" spans="27:27" ht="15" x14ac:dyDescent="0.2">
      <c r="AA6703" s="123">
        <v>1669.25</v>
      </c>
    </row>
    <row r="6704" spans="27:27" ht="15" x14ac:dyDescent="0.2">
      <c r="AA6704" s="123">
        <v>1669.5</v>
      </c>
    </row>
    <row r="6705" spans="27:27" ht="15" x14ac:dyDescent="0.2">
      <c r="AA6705" s="123">
        <v>1669.75</v>
      </c>
    </row>
    <row r="6706" spans="27:27" ht="15" x14ac:dyDescent="0.2">
      <c r="AA6706" s="123">
        <v>1670</v>
      </c>
    </row>
    <row r="6707" spans="27:27" ht="15" x14ac:dyDescent="0.2">
      <c r="AA6707" s="123">
        <v>1670.25</v>
      </c>
    </row>
    <row r="6708" spans="27:27" ht="15" x14ac:dyDescent="0.2">
      <c r="AA6708" s="123">
        <v>1670.5</v>
      </c>
    </row>
    <row r="6709" spans="27:27" ht="15" x14ac:dyDescent="0.2">
      <c r="AA6709" s="123">
        <v>1670.75</v>
      </c>
    </row>
    <row r="6710" spans="27:27" ht="15" x14ac:dyDescent="0.2">
      <c r="AA6710" s="123">
        <v>1671</v>
      </c>
    </row>
    <row r="6711" spans="27:27" ht="15" x14ac:dyDescent="0.2">
      <c r="AA6711" s="123">
        <v>1671.25</v>
      </c>
    </row>
    <row r="6712" spans="27:27" ht="15" x14ac:dyDescent="0.2">
      <c r="AA6712" s="123">
        <v>1671.5</v>
      </c>
    </row>
    <row r="6713" spans="27:27" ht="15" x14ac:dyDescent="0.2">
      <c r="AA6713" s="123">
        <v>1671.75</v>
      </c>
    </row>
    <row r="6714" spans="27:27" ht="15" x14ac:dyDescent="0.2">
      <c r="AA6714" s="123">
        <v>1672</v>
      </c>
    </row>
    <row r="6715" spans="27:27" ht="15" x14ac:dyDescent="0.2">
      <c r="AA6715" s="123">
        <v>1672.25</v>
      </c>
    </row>
    <row r="6716" spans="27:27" ht="15" x14ac:dyDescent="0.2">
      <c r="AA6716" s="123">
        <v>1672.5</v>
      </c>
    </row>
    <row r="6717" spans="27:27" ht="15" x14ac:dyDescent="0.2">
      <c r="AA6717" s="123">
        <v>1672.75</v>
      </c>
    </row>
    <row r="6718" spans="27:27" ht="15" x14ac:dyDescent="0.2">
      <c r="AA6718" s="123">
        <v>1673</v>
      </c>
    </row>
    <row r="6719" spans="27:27" ht="15" x14ac:dyDescent="0.2">
      <c r="AA6719" s="123">
        <v>1673.25</v>
      </c>
    </row>
    <row r="6720" spans="27:27" ht="15" x14ac:dyDescent="0.2">
      <c r="AA6720" s="123">
        <v>1673.5</v>
      </c>
    </row>
    <row r="6721" spans="27:27" ht="15" x14ac:dyDescent="0.2">
      <c r="AA6721" s="123">
        <v>1673.75</v>
      </c>
    </row>
    <row r="6722" spans="27:27" ht="15" x14ac:dyDescent="0.2">
      <c r="AA6722" s="123">
        <v>1674</v>
      </c>
    </row>
    <row r="6723" spans="27:27" ht="15" x14ac:dyDescent="0.2">
      <c r="AA6723" s="123">
        <v>1674.25</v>
      </c>
    </row>
    <row r="6724" spans="27:27" ht="15" x14ac:dyDescent="0.2">
      <c r="AA6724" s="123">
        <v>1674.5</v>
      </c>
    </row>
    <row r="6725" spans="27:27" ht="15" x14ac:dyDescent="0.2">
      <c r="AA6725" s="123">
        <v>1674.75</v>
      </c>
    </row>
    <row r="6726" spans="27:27" ht="15" x14ac:dyDescent="0.2">
      <c r="AA6726" s="123">
        <v>1675</v>
      </c>
    </row>
    <row r="6727" spans="27:27" ht="15" x14ac:dyDescent="0.2">
      <c r="AA6727" s="123">
        <v>1675.25</v>
      </c>
    </row>
    <row r="6728" spans="27:27" ht="15" x14ac:dyDescent="0.2">
      <c r="AA6728" s="123">
        <v>1675.5</v>
      </c>
    </row>
    <row r="6729" spans="27:27" ht="15" x14ac:dyDescent="0.2">
      <c r="AA6729" s="123">
        <v>1675.75</v>
      </c>
    </row>
    <row r="6730" spans="27:27" ht="15" x14ac:dyDescent="0.2">
      <c r="AA6730" s="123">
        <v>1676</v>
      </c>
    </row>
    <row r="6731" spans="27:27" ht="15" x14ac:dyDescent="0.2">
      <c r="AA6731" s="123">
        <v>1676.25</v>
      </c>
    </row>
    <row r="6732" spans="27:27" ht="15" x14ac:dyDescent="0.2">
      <c r="AA6732" s="123">
        <v>1676.5</v>
      </c>
    </row>
    <row r="6733" spans="27:27" ht="15" x14ac:dyDescent="0.2">
      <c r="AA6733" s="123">
        <v>1676.75</v>
      </c>
    </row>
    <row r="6734" spans="27:27" ht="15" x14ac:dyDescent="0.2">
      <c r="AA6734" s="123">
        <v>1677</v>
      </c>
    </row>
    <row r="6735" spans="27:27" ht="15" x14ac:dyDescent="0.2">
      <c r="AA6735" s="123">
        <v>1677.25</v>
      </c>
    </row>
    <row r="6736" spans="27:27" ht="15" x14ac:dyDescent="0.2">
      <c r="AA6736" s="123">
        <v>1677.5</v>
      </c>
    </row>
    <row r="6737" spans="27:27" ht="15" x14ac:dyDescent="0.2">
      <c r="AA6737" s="123">
        <v>1677.75</v>
      </c>
    </row>
    <row r="6738" spans="27:27" ht="15" x14ac:dyDescent="0.2">
      <c r="AA6738" s="123">
        <v>1678</v>
      </c>
    </row>
    <row r="6739" spans="27:27" ht="15" x14ac:dyDescent="0.2">
      <c r="AA6739" s="123">
        <v>1678.25</v>
      </c>
    </row>
    <row r="6740" spans="27:27" ht="15" x14ac:dyDescent="0.2">
      <c r="AA6740" s="123">
        <v>1678.5</v>
      </c>
    </row>
    <row r="6741" spans="27:27" ht="15" x14ac:dyDescent="0.2">
      <c r="AA6741" s="123">
        <v>1678.75</v>
      </c>
    </row>
    <row r="6742" spans="27:27" ht="15" x14ac:dyDescent="0.2">
      <c r="AA6742" s="123">
        <v>1679</v>
      </c>
    </row>
    <row r="6743" spans="27:27" ht="15" x14ac:dyDescent="0.2">
      <c r="AA6743" s="123">
        <v>1679.25</v>
      </c>
    </row>
    <row r="6744" spans="27:27" ht="15" x14ac:dyDescent="0.2">
      <c r="AA6744" s="123">
        <v>1679.5</v>
      </c>
    </row>
    <row r="6745" spans="27:27" ht="15" x14ac:dyDescent="0.2">
      <c r="AA6745" s="123">
        <v>1679.75</v>
      </c>
    </row>
    <row r="6746" spans="27:27" ht="15" x14ac:dyDescent="0.2">
      <c r="AA6746" s="123">
        <v>1680</v>
      </c>
    </row>
    <row r="6747" spans="27:27" ht="15" x14ac:dyDescent="0.2">
      <c r="AA6747" s="123">
        <v>1680.25</v>
      </c>
    </row>
    <row r="6748" spans="27:27" ht="15" x14ac:dyDescent="0.2">
      <c r="AA6748" s="123">
        <v>1680.5</v>
      </c>
    </row>
    <row r="6749" spans="27:27" ht="15" x14ac:dyDescent="0.2">
      <c r="AA6749" s="123">
        <v>1680.75</v>
      </c>
    </row>
    <row r="6750" spans="27:27" ht="15" x14ac:dyDescent="0.2">
      <c r="AA6750" s="123">
        <v>1681</v>
      </c>
    </row>
    <row r="6751" spans="27:27" ht="15" x14ac:dyDescent="0.2">
      <c r="AA6751" s="123">
        <v>1681.25</v>
      </c>
    </row>
    <row r="6752" spans="27:27" ht="15" x14ac:dyDescent="0.2">
      <c r="AA6752" s="123">
        <v>1681.5</v>
      </c>
    </row>
    <row r="6753" spans="27:27" ht="15" x14ac:dyDescent="0.2">
      <c r="AA6753" s="123">
        <v>1681.75</v>
      </c>
    </row>
    <row r="6754" spans="27:27" ht="15" x14ac:dyDescent="0.2">
      <c r="AA6754" s="123">
        <v>1682</v>
      </c>
    </row>
    <row r="6755" spans="27:27" ht="15" x14ac:dyDescent="0.2">
      <c r="AA6755" s="123">
        <v>1682.25</v>
      </c>
    </row>
    <row r="6756" spans="27:27" ht="15" x14ac:dyDescent="0.2">
      <c r="AA6756" s="123">
        <v>1682.5</v>
      </c>
    </row>
    <row r="6757" spans="27:27" ht="15" x14ac:dyDescent="0.2">
      <c r="AA6757" s="123">
        <v>1682.75</v>
      </c>
    </row>
    <row r="6758" spans="27:27" ht="15" x14ac:dyDescent="0.2">
      <c r="AA6758" s="123">
        <v>1683</v>
      </c>
    </row>
    <row r="6759" spans="27:27" ht="15" x14ac:dyDescent="0.2">
      <c r="AA6759" s="123">
        <v>1683.25</v>
      </c>
    </row>
    <row r="6760" spans="27:27" ht="15" x14ac:dyDescent="0.2">
      <c r="AA6760" s="123">
        <v>1683.5</v>
      </c>
    </row>
    <row r="6761" spans="27:27" ht="15" x14ac:dyDescent="0.2">
      <c r="AA6761" s="123">
        <v>1683.75</v>
      </c>
    </row>
    <row r="6762" spans="27:27" ht="15" x14ac:dyDescent="0.2">
      <c r="AA6762" s="123">
        <v>1684</v>
      </c>
    </row>
    <row r="6763" spans="27:27" ht="15" x14ac:dyDescent="0.2">
      <c r="AA6763" s="123">
        <v>1684.25</v>
      </c>
    </row>
    <row r="6764" spans="27:27" ht="15" x14ac:dyDescent="0.2">
      <c r="AA6764" s="123">
        <v>1684.5</v>
      </c>
    </row>
    <row r="6765" spans="27:27" ht="15" x14ac:dyDescent="0.2">
      <c r="AA6765" s="123">
        <v>1684.75</v>
      </c>
    </row>
    <row r="6766" spans="27:27" ht="15" x14ac:dyDescent="0.2">
      <c r="AA6766" s="123">
        <v>1685</v>
      </c>
    </row>
    <row r="6767" spans="27:27" ht="15" x14ac:dyDescent="0.2">
      <c r="AA6767" s="123">
        <v>1685.25</v>
      </c>
    </row>
    <row r="6768" spans="27:27" ht="15" x14ac:dyDescent="0.2">
      <c r="AA6768" s="123">
        <v>1685.5</v>
      </c>
    </row>
    <row r="6769" spans="27:27" ht="15" x14ac:dyDescent="0.2">
      <c r="AA6769" s="123">
        <v>1685.75</v>
      </c>
    </row>
    <row r="6770" spans="27:27" ht="15" x14ac:dyDescent="0.2">
      <c r="AA6770" s="123">
        <v>1686</v>
      </c>
    </row>
    <row r="6771" spans="27:27" ht="15" x14ac:dyDescent="0.2">
      <c r="AA6771" s="123">
        <v>1686.25</v>
      </c>
    </row>
    <row r="6772" spans="27:27" ht="15" x14ac:dyDescent="0.2">
      <c r="AA6772" s="123">
        <v>1686.5</v>
      </c>
    </row>
    <row r="6773" spans="27:27" ht="15" x14ac:dyDescent="0.2">
      <c r="AA6773" s="123">
        <v>1686.75</v>
      </c>
    </row>
    <row r="6774" spans="27:27" ht="15" x14ac:dyDescent="0.2">
      <c r="AA6774" s="123">
        <v>1687</v>
      </c>
    </row>
    <row r="6775" spans="27:27" ht="15" x14ac:dyDescent="0.2">
      <c r="AA6775" s="123">
        <v>1687.25</v>
      </c>
    </row>
    <row r="6776" spans="27:27" ht="15" x14ac:dyDescent="0.2">
      <c r="AA6776" s="123">
        <v>1687.5</v>
      </c>
    </row>
    <row r="6777" spans="27:27" ht="15" x14ac:dyDescent="0.2">
      <c r="AA6777" s="123">
        <v>1687.75</v>
      </c>
    </row>
    <row r="6778" spans="27:27" ht="15" x14ac:dyDescent="0.2">
      <c r="AA6778" s="123">
        <v>1688</v>
      </c>
    </row>
    <row r="6779" spans="27:27" ht="15" x14ac:dyDescent="0.2">
      <c r="AA6779" s="123">
        <v>1688.25</v>
      </c>
    </row>
    <row r="6780" spans="27:27" ht="15" x14ac:dyDescent="0.2">
      <c r="AA6780" s="123">
        <v>1688.5</v>
      </c>
    </row>
    <row r="6781" spans="27:27" ht="15" x14ac:dyDescent="0.2">
      <c r="AA6781" s="123">
        <v>1688.75</v>
      </c>
    </row>
    <row r="6782" spans="27:27" ht="15" x14ac:dyDescent="0.2">
      <c r="AA6782" s="123">
        <v>1689</v>
      </c>
    </row>
    <row r="6783" spans="27:27" ht="15" x14ac:dyDescent="0.2">
      <c r="AA6783" s="123">
        <v>1689.25</v>
      </c>
    </row>
    <row r="6784" spans="27:27" ht="15" x14ac:dyDescent="0.2">
      <c r="AA6784" s="123">
        <v>1689.5</v>
      </c>
    </row>
    <row r="6785" spans="27:27" ht="15" x14ac:dyDescent="0.2">
      <c r="AA6785" s="123">
        <v>1689.75</v>
      </c>
    </row>
    <row r="6786" spans="27:27" ht="15" x14ac:dyDescent="0.2">
      <c r="AA6786" s="123">
        <v>1690</v>
      </c>
    </row>
    <row r="6787" spans="27:27" ht="15" x14ac:dyDescent="0.2">
      <c r="AA6787" s="123">
        <v>1690.25</v>
      </c>
    </row>
    <row r="6788" spans="27:27" ht="15" x14ac:dyDescent="0.2">
      <c r="AA6788" s="123">
        <v>1690.5</v>
      </c>
    </row>
    <row r="6789" spans="27:27" ht="15" x14ac:dyDescent="0.2">
      <c r="AA6789" s="123">
        <v>1690.75</v>
      </c>
    </row>
    <row r="6790" spans="27:27" ht="15" x14ac:dyDescent="0.2">
      <c r="AA6790" s="123">
        <v>1691</v>
      </c>
    </row>
    <row r="6791" spans="27:27" ht="15" x14ac:dyDescent="0.2">
      <c r="AA6791" s="123">
        <v>1691.25</v>
      </c>
    </row>
    <row r="6792" spans="27:27" ht="15" x14ac:dyDescent="0.2">
      <c r="AA6792" s="123">
        <v>1691.5</v>
      </c>
    </row>
    <row r="6793" spans="27:27" ht="15" x14ac:dyDescent="0.2">
      <c r="AA6793" s="123">
        <v>1691.75</v>
      </c>
    </row>
    <row r="6794" spans="27:27" ht="15" x14ac:dyDescent="0.2">
      <c r="AA6794" s="123">
        <v>1692</v>
      </c>
    </row>
    <row r="6795" spans="27:27" ht="15" x14ac:dyDescent="0.2">
      <c r="AA6795" s="123">
        <v>1692.25</v>
      </c>
    </row>
    <row r="6796" spans="27:27" ht="15" x14ac:dyDescent="0.2">
      <c r="AA6796" s="123">
        <v>1692.5</v>
      </c>
    </row>
    <row r="6797" spans="27:27" ht="15" x14ac:dyDescent="0.2">
      <c r="AA6797" s="123">
        <v>1692.75</v>
      </c>
    </row>
    <row r="6798" spans="27:27" ht="15" x14ac:dyDescent="0.2">
      <c r="AA6798" s="123">
        <v>1693</v>
      </c>
    </row>
    <row r="6799" spans="27:27" ht="15" x14ac:dyDescent="0.2">
      <c r="AA6799" s="123">
        <v>1693.25</v>
      </c>
    </row>
    <row r="6800" spans="27:27" ht="15" x14ac:dyDescent="0.2">
      <c r="AA6800" s="123">
        <v>1693.5</v>
      </c>
    </row>
    <row r="6801" spans="27:27" ht="15" x14ac:dyDescent="0.2">
      <c r="AA6801" s="123">
        <v>1693.75</v>
      </c>
    </row>
    <row r="6802" spans="27:27" ht="15" x14ac:dyDescent="0.2">
      <c r="AA6802" s="123">
        <v>1694</v>
      </c>
    </row>
    <row r="6803" spans="27:27" ht="15" x14ac:dyDescent="0.2">
      <c r="AA6803" s="123">
        <v>1694.25</v>
      </c>
    </row>
    <row r="6804" spans="27:27" ht="15" x14ac:dyDescent="0.2">
      <c r="AA6804" s="123">
        <v>1694.5</v>
      </c>
    </row>
    <row r="6805" spans="27:27" ht="15" x14ac:dyDescent="0.2">
      <c r="AA6805" s="123">
        <v>1694.75</v>
      </c>
    </row>
    <row r="6806" spans="27:27" ht="15" x14ac:dyDescent="0.2">
      <c r="AA6806" s="123">
        <v>1695</v>
      </c>
    </row>
    <row r="6807" spans="27:27" ht="15" x14ac:dyDescent="0.2">
      <c r="AA6807" s="123">
        <v>1695.25</v>
      </c>
    </row>
    <row r="6808" spans="27:27" ht="15" x14ac:dyDescent="0.2">
      <c r="AA6808" s="123">
        <v>1695.5</v>
      </c>
    </row>
    <row r="6809" spans="27:27" ht="15" x14ac:dyDescent="0.2">
      <c r="AA6809" s="123">
        <v>1695.75</v>
      </c>
    </row>
    <row r="6810" spans="27:27" ht="15" x14ac:dyDescent="0.2">
      <c r="AA6810" s="123">
        <v>1696</v>
      </c>
    </row>
    <row r="6811" spans="27:27" ht="15" x14ac:dyDescent="0.2">
      <c r="AA6811" s="123">
        <v>1696.25</v>
      </c>
    </row>
    <row r="6812" spans="27:27" ht="15" x14ac:dyDescent="0.2">
      <c r="AA6812" s="123">
        <v>1696.5</v>
      </c>
    </row>
    <row r="6813" spans="27:27" ht="15" x14ac:dyDescent="0.2">
      <c r="AA6813" s="123">
        <v>1696.75</v>
      </c>
    </row>
    <row r="6814" spans="27:27" ht="15" x14ac:dyDescent="0.2">
      <c r="AA6814" s="123">
        <v>1697</v>
      </c>
    </row>
    <row r="6815" spans="27:27" ht="15" x14ac:dyDescent="0.2">
      <c r="AA6815" s="123">
        <v>1697.25</v>
      </c>
    </row>
    <row r="6816" spans="27:27" ht="15" x14ac:dyDescent="0.2">
      <c r="AA6816" s="123">
        <v>1697.5</v>
      </c>
    </row>
    <row r="6817" spans="27:27" ht="15" x14ac:dyDescent="0.2">
      <c r="AA6817" s="123">
        <v>1697.75</v>
      </c>
    </row>
    <row r="6818" spans="27:27" ht="15" x14ac:dyDescent="0.2">
      <c r="AA6818" s="123">
        <v>1698</v>
      </c>
    </row>
    <row r="6819" spans="27:27" ht="15" x14ac:dyDescent="0.2">
      <c r="AA6819" s="123">
        <v>1698.25</v>
      </c>
    </row>
    <row r="6820" spans="27:27" ht="15" x14ac:dyDescent="0.2">
      <c r="AA6820" s="123">
        <v>1698.5</v>
      </c>
    </row>
    <row r="6821" spans="27:27" ht="15" x14ac:dyDescent="0.2">
      <c r="AA6821" s="123">
        <v>1698.75</v>
      </c>
    </row>
    <row r="6822" spans="27:27" ht="15" x14ac:dyDescent="0.2">
      <c r="AA6822" s="123">
        <v>1699</v>
      </c>
    </row>
    <row r="6823" spans="27:27" ht="15" x14ac:dyDescent="0.2">
      <c r="AA6823" s="123">
        <v>1699.25</v>
      </c>
    </row>
    <row r="6824" spans="27:27" ht="15" x14ac:dyDescent="0.2">
      <c r="AA6824" s="123">
        <v>1699.5</v>
      </c>
    </row>
    <row r="6825" spans="27:27" ht="15" x14ac:dyDescent="0.2">
      <c r="AA6825" s="123">
        <v>1699.75</v>
      </c>
    </row>
    <row r="6826" spans="27:27" ht="15" x14ac:dyDescent="0.2">
      <c r="AA6826" s="123">
        <v>1700</v>
      </c>
    </row>
    <row r="6827" spans="27:27" ht="15" x14ac:dyDescent="0.2">
      <c r="AA6827" s="123">
        <v>1700.25</v>
      </c>
    </row>
    <row r="6828" spans="27:27" ht="15" x14ac:dyDescent="0.2">
      <c r="AA6828" s="123">
        <v>1700.5</v>
      </c>
    </row>
    <row r="6829" spans="27:27" ht="15" x14ac:dyDescent="0.2">
      <c r="AA6829" s="123">
        <v>1700.75</v>
      </c>
    </row>
    <row r="6830" spans="27:27" ht="15" x14ac:dyDescent="0.2">
      <c r="AA6830" s="123">
        <v>1701</v>
      </c>
    </row>
    <row r="6831" spans="27:27" ht="15" x14ac:dyDescent="0.2">
      <c r="AA6831" s="123">
        <v>1701.25</v>
      </c>
    </row>
    <row r="6832" spans="27:27" ht="15" x14ac:dyDescent="0.2">
      <c r="AA6832" s="123">
        <v>1701.5</v>
      </c>
    </row>
    <row r="6833" spans="27:27" ht="15" x14ac:dyDescent="0.2">
      <c r="AA6833" s="123">
        <v>1701.75</v>
      </c>
    </row>
    <row r="6834" spans="27:27" ht="15" x14ac:dyDescent="0.2">
      <c r="AA6834" s="123">
        <v>1702</v>
      </c>
    </row>
    <row r="6835" spans="27:27" ht="15" x14ac:dyDescent="0.2">
      <c r="AA6835" s="123">
        <v>1702.25</v>
      </c>
    </row>
    <row r="6836" spans="27:27" ht="15" x14ac:dyDescent="0.2">
      <c r="AA6836" s="123">
        <v>1702.5</v>
      </c>
    </row>
    <row r="6837" spans="27:27" ht="15" x14ac:dyDescent="0.2">
      <c r="AA6837" s="123">
        <v>1702.75</v>
      </c>
    </row>
    <row r="6838" spans="27:27" ht="15" x14ac:dyDescent="0.2">
      <c r="AA6838" s="123">
        <v>1703</v>
      </c>
    </row>
    <row r="6839" spans="27:27" ht="15" x14ac:dyDescent="0.2">
      <c r="AA6839" s="123">
        <v>1703.25</v>
      </c>
    </row>
    <row r="6840" spans="27:27" ht="15" x14ac:dyDescent="0.2">
      <c r="AA6840" s="123">
        <v>1703.5</v>
      </c>
    </row>
    <row r="6841" spans="27:27" ht="15" x14ac:dyDescent="0.2">
      <c r="AA6841" s="123">
        <v>1703.75</v>
      </c>
    </row>
    <row r="6842" spans="27:27" ht="15" x14ac:dyDescent="0.2">
      <c r="AA6842" s="123">
        <v>1704</v>
      </c>
    </row>
    <row r="6843" spans="27:27" ht="15" x14ac:dyDescent="0.2">
      <c r="AA6843" s="123">
        <v>1704.25</v>
      </c>
    </row>
    <row r="6844" spans="27:27" ht="15" x14ac:dyDescent="0.2">
      <c r="AA6844" s="123">
        <v>1704.5</v>
      </c>
    </row>
    <row r="6845" spans="27:27" ht="15" x14ac:dyDescent="0.2">
      <c r="AA6845" s="123">
        <v>1704.75</v>
      </c>
    </row>
    <row r="6846" spans="27:27" ht="15" x14ac:dyDescent="0.2">
      <c r="AA6846" s="123">
        <v>1705</v>
      </c>
    </row>
    <row r="6847" spans="27:27" ht="15" x14ac:dyDescent="0.2">
      <c r="AA6847" s="123">
        <v>1705.25</v>
      </c>
    </row>
    <row r="6848" spans="27:27" ht="15" x14ac:dyDescent="0.2">
      <c r="AA6848" s="123">
        <v>1705.5</v>
      </c>
    </row>
    <row r="6849" spans="27:27" ht="15" x14ac:dyDescent="0.2">
      <c r="AA6849" s="123">
        <v>1705.75</v>
      </c>
    </row>
    <row r="6850" spans="27:27" ht="15" x14ac:dyDescent="0.2">
      <c r="AA6850" s="123">
        <v>1706</v>
      </c>
    </row>
    <row r="6851" spans="27:27" ht="15" x14ac:dyDescent="0.2">
      <c r="AA6851" s="123">
        <v>1706.25</v>
      </c>
    </row>
    <row r="6852" spans="27:27" ht="15" x14ac:dyDescent="0.2">
      <c r="AA6852" s="123">
        <v>1706.5</v>
      </c>
    </row>
    <row r="6853" spans="27:27" ht="15" x14ac:dyDescent="0.2">
      <c r="AA6853" s="123">
        <v>1706.75</v>
      </c>
    </row>
    <row r="6854" spans="27:27" ht="15" x14ac:dyDescent="0.2">
      <c r="AA6854" s="123">
        <v>1707</v>
      </c>
    </row>
    <row r="6855" spans="27:27" ht="15" x14ac:dyDescent="0.2">
      <c r="AA6855" s="123">
        <v>1707.25</v>
      </c>
    </row>
    <row r="6856" spans="27:27" ht="15" x14ac:dyDescent="0.2">
      <c r="AA6856" s="123">
        <v>1707.5</v>
      </c>
    </row>
    <row r="6857" spans="27:27" ht="15" x14ac:dyDescent="0.2">
      <c r="AA6857" s="123">
        <v>1707.75</v>
      </c>
    </row>
    <row r="6858" spans="27:27" ht="15" x14ac:dyDescent="0.2">
      <c r="AA6858" s="123">
        <v>1708</v>
      </c>
    </row>
    <row r="6859" spans="27:27" ht="15" x14ac:dyDescent="0.2">
      <c r="AA6859" s="123">
        <v>1708.25</v>
      </c>
    </row>
    <row r="6860" spans="27:27" ht="15" x14ac:dyDescent="0.2">
      <c r="AA6860" s="123">
        <v>1708.5</v>
      </c>
    </row>
    <row r="6861" spans="27:27" ht="15" x14ac:dyDescent="0.2">
      <c r="AA6861" s="123">
        <v>1708.75</v>
      </c>
    </row>
    <row r="6862" spans="27:27" ht="15" x14ac:dyDescent="0.2">
      <c r="AA6862" s="123">
        <v>1709</v>
      </c>
    </row>
    <row r="6863" spans="27:27" ht="15" x14ac:dyDescent="0.2">
      <c r="AA6863" s="123">
        <v>1709.25</v>
      </c>
    </row>
    <row r="6864" spans="27:27" ht="15" x14ac:dyDescent="0.2">
      <c r="AA6864" s="123">
        <v>1709.5</v>
      </c>
    </row>
    <row r="6865" spans="27:27" ht="15" x14ac:dyDescent="0.2">
      <c r="AA6865" s="123">
        <v>1709.75</v>
      </c>
    </row>
    <row r="6866" spans="27:27" ht="15" x14ac:dyDescent="0.2">
      <c r="AA6866" s="123">
        <v>1710</v>
      </c>
    </row>
    <row r="6867" spans="27:27" ht="15" x14ac:dyDescent="0.2">
      <c r="AA6867" s="123">
        <v>1710.25</v>
      </c>
    </row>
    <row r="6868" spans="27:27" ht="15" x14ac:dyDescent="0.2">
      <c r="AA6868" s="123">
        <v>1710.5</v>
      </c>
    </row>
    <row r="6869" spans="27:27" ht="15" x14ac:dyDescent="0.2">
      <c r="AA6869" s="123">
        <v>1710.75</v>
      </c>
    </row>
    <row r="6870" spans="27:27" ht="15" x14ac:dyDescent="0.2">
      <c r="AA6870" s="123">
        <v>1711</v>
      </c>
    </row>
    <row r="6871" spans="27:27" ht="15" x14ac:dyDescent="0.2">
      <c r="AA6871" s="123">
        <v>1711.25</v>
      </c>
    </row>
    <row r="6872" spans="27:27" ht="15" x14ac:dyDescent="0.2">
      <c r="AA6872" s="123">
        <v>1711.5</v>
      </c>
    </row>
    <row r="6873" spans="27:27" ht="15" x14ac:dyDescent="0.2">
      <c r="AA6873" s="123">
        <v>1711.75</v>
      </c>
    </row>
    <row r="6874" spans="27:27" ht="15" x14ac:dyDescent="0.2">
      <c r="AA6874" s="123">
        <v>1712</v>
      </c>
    </row>
    <row r="6875" spans="27:27" ht="15" x14ac:dyDescent="0.2">
      <c r="AA6875" s="123">
        <v>1712.25</v>
      </c>
    </row>
    <row r="6876" spans="27:27" ht="15" x14ac:dyDescent="0.2">
      <c r="AA6876" s="123">
        <v>1712.5</v>
      </c>
    </row>
    <row r="6877" spans="27:27" ht="15" x14ac:dyDescent="0.2">
      <c r="AA6877" s="123">
        <v>1712.75</v>
      </c>
    </row>
    <row r="6878" spans="27:27" ht="15" x14ac:dyDescent="0.2">
      <c r="AA6878" s="123">
        <v>1713</v>
      </c>
    </row>
    <row r="6879" spans="27:27" ht="15" x14ac:dyDescent="0.2">
      <c r="AA6879" s="123">
        <v>1713.25</v>
      </c>
    </row>
    <row r="6880" spans="27:27" ht="15" x14ac:dyDescent="0.2">
      <c r="AA6880" s="123">
        <v>1713.5</v>
      </c>
    </row>
    <row r="6881" spans="27:27" ht="15" x14ac:dyDescent="0.2">
      <c r="AA6881" s="123">
        <v>1713.75</v>
      </c>
    </row>
    <row r="6882" spans="27:27" ht="15" x14ac:dyDescent="0.2">
      <c r="AA6882" s="123">
        <v>1714</v>
      </c>
    </row>
    <row r="6883" spans="27:27" ht="15" x14ac:dyDescent="0.2">
      <c r="AA6883" s="123">
        <v>1714.25</v>
      </c>
    </row>
    <row r="6884" spans="27:27" ht="15" x14ac:dyDescent="0.2">
      <c r="AA6884" s="123">
        <v>1714.5</v>
      </c>
    </row>
    <row r="6885" spans="27:27" ht="15" x14ac:dyDescent="0.2">
      <c r="AA6885" s="123">
        <v>1714.75</v>
      </c>
    </row>
    <row r="6886" spans="27:27" ht="15" x14ac:dyDescent="0.2">
      <c r="AA6886" s="123">
        <v>1715</v>
      </c>
    </row>
    <row r="6887" spans="27:27" ht="15" x14ac:dyDescent="0.2">
      <c r="AA6887" s="123">
        <v>1715.25</v>
      </c>
    </row>
    <row r="6888" spans="27:27" ht="15" x14ac:dyDescent="0.2">
      <c r="AA6888" s="123">
        <v>1715.5</v>
      </c>
    </row>
    <row r="6889" spans="27:27" ht="15" x14ac:dyDescent="0.2">
      <c r="AA6889" s="123">
        <v>1715.75</v>
      </c>
    </row>
    <row r="6890" spans="27:27" ht="15" x14ac:dyDescent="0.2">
      <c r="AA6890" s="123">
        <v>1716</v>
      </c>
    </row>
    <row r="6891" spans="27:27" ht="15" x14ac:dyDescent="0.2">
      <c r="AA6891" s="123">
        <v>1716.25</v>
      </c>
    </row>
    <row r="6892" spans="27:27" ht="15" x14ac:dyDescent="0.2">
      <c r="AA6892" s="123">
        <v>1716.5</v>
      </c>
    </row>
    <row r="6893" spans="27:27" ht="15" x14ac:dyDescent="0.2">
      <c r="AA6893" s="123">
        <v>1716.75</v>
      </c>
    </row>
    <row r="6894" spans="27:27" ht="15" x14ac:dyDescent="0.2">
      <c r="AA6894" s="123">
        <v>1717</v>
      </c>
    </row>
    <row r="6895" spans="27:27" ht="15" x14ac:dyDescent="0.2">
      <c r="AA6895" s="123">
        <v>1717.25</v>
      </c>
    </row>
    <row r="6896" spans="27:27" ht="15" x14ac:dyDescent="0.2">
      <c r="AA6896" s="123">
        <v>1717.5</v>
      </c>
    </row>
    <row r="6897" spans="27:27" ht="15" x14ac:dyDescent="0.2">
      <c r="AA6897" s="123">
        <v>1717.75</v>
      </c>
    </row>
    <row r="6898" spans="27:27" ht="15" x14ac:dyDescent="0.2">
      <c r="AA6898" s="123">
        <v>1718</v>
      </c>
    </row>
    <row r="6899" spans="27:27" ht="15" x14ac:dyDescent="0.2">
      <c r="AA6899" s="123">
        <v>1718.25</v>
      </c>
    </row>
    <row r="6900" spans="27:27" ht="15" x14ac:dyDescent="0.2">
      <c r="AA6900" s="123">
        <v>1718.5</v>
      </c>
    </row>
    <row r="6901" spans="27:27" ht="15" x14ac:dyDescent="0.2">
      <c r="AA6901" s="123">
        <v>1718.75</v>
      </c>
    </row>
    <row r="6902" spans="27:27" ht="15" x14ac:dyDescent="0.2">
      <c r="AA6902" s="123">
        <v>1719</v>
      </c>
    </row>
    <row r="6903" spans="27:27" ht="15" x14ac:dyDescent="0.2">
      <c r="AA6903" s="123">
        <v>1719.25</v>
      </c>
    </row>
    <row r="6904" spans="27:27" ht="15" x14ac:dyDescent="0.2">
      <c r="AA6904" s="123">
        <v>1719.5</v>
      </c>
    </row>
    <row r="6905" spans="27:27" ht="15" x14ac:dyDescent="0.2">
      <c r="AA6905" s="123">
        <v>1719.75</v>
      </c>
    </row>
    <row r="6906" spans="27:27" ht="15" x14ac:dyDescent="0.2">
      <c r="AA6906" s="123">
        <v>1720</v>
      </c>
    </row>
    <row r="6907" spans="27:27" ht="15" x14ac:dyDescent="0.2">
      <c r="AA6907" s="123">
        <v>1720.25</v>
      </c>
    </row>
    <row r="6908" spans="27:27" ht="15" x14ac:dyDescent="0.2">
      <c r="AA6908" s="123">
        <v>1720.5</v>
      </c>
    </row>
    <row r="6909" spans="27:27" ht="15" x14ac:dyDescent="0.2">
      <c r="AA6909" s="123">
        <v>1720.75</v>
      </c>
    </row>
    <row r="6910" spans="27:27" ht="15" x14ac:dyDescent="0.2">
      <c r="AA6910" s="123">
        <v>1721</v>
      </c>
    </row>
    <row r="6911" spans="27:27" ht="15" x14ac:dyDescent="0.2">
      <c r="AA6911" s="123">
        <v>1721.25</v>
      </c>
    </row>
    <row r="6912" spans="27:27" ht="15" x14ac:dyDescent="0.2">
      <c r="AA6912" s="123">
        <v>1721.5</v>
      </c>
    </row>
    <row r="6913" spans="27:27" ht="15" x14ac:dyDescent="0.2">
      <c r="AA6913" s="123">
        <v>1721.75</v>
      </c>
    </row>
    <row r="6914" spans="27:27" ht="15" x14ac:dyDescent="0.2">
      <c r="AA6914" s="123">
        <v>1722</v>
      </c>
    </row>
    <row r="6915" spans="27:27" ht="15" x14ac:dyDescent="0.2">
      <c r="AA6915" s="123">
        <v>1722.25</v>
      </c>
    </row>
    <row r="6916" spans="27:27" ht="15" x14ac:dyDescent="0.2">
      <c r="AA6916" s="123">
        <v>1722.5</v>
      </c>
    </row>
    <row r="6917" spans="27:27" ht="15" x14ac:dyDescent="0.2">
      <c r="AA6917" s="123">
        <v>1722.75</v>
      </c>
    </row>
    <row r="6918" spans="27:27" ht="15" x14ac:dyDescent="0.2">
      <c r="AA6918" s="123">
        <v>1723</v>
      </c>
    </row>
    <row r="6919" spans="27:27" ht="15" x14ac:dyDescent="0.2">
      <c r="AA6919" s="123">
        <v>1723.25</v>
      </c>
    </row>
    <row r="6920" spans="27:27" ht="15" x14ac:dyDescent="0.2">
      <c r="AA6920" s="123">
        <v>1723.5</v>
      </c>
    </row>
    <row r="6921" spans="27:27" ht="15" x14ac:dyDescent="0.2">
      <c r="AA6921" s="123">
        <v>1723.75</v>
      </c>
    </row>
    <row r="6922" spans="27:27" ht="15" x14ac:dyDescent="0.2">
      <c r="AA6922" s="123">
        <v>1724</v>
      </c>
    </row>
    <row r="6923" spans="27:27" ht="15" x14ac:dyDescent="0.2">
      <c r="AA6923" s="123">
        <v>1724.25</v>
      </c>
    </row>
    <row r="6924" spans="27:27" ht="15" x14ac:dyDescent="0.2">
      <c r="AA6924" s="123">
        <v>1724.5</v>
      </c>
    </row>
    <row r="6925" spans="27:27" ht="15" x14ac:dyDescent="0.2">
      <c r="AA6925" s="123">
        <v>1724.75</v>
      </c>
    </row>
    <row r="6926" spans="27:27" ht="15" x14ac:dyDescent="0.2">
      <c r="AA6926" s="123">
        <v>1725</v>
      </c>
    </row>
    <row r="6927" spans="27:27" ht="15" x14ac:dyDescent="0.2">
      <c r="AA6927" s="123">
        <v>1725.25</v>
      </c>
    </row>
    <row r="6928" spans="27:27" ht="15" x14ac:dyDescent="0.2">
      <c r="AA6928" s="123">
        <v>1725.5</v>
      </c>
    </row>
    <row r="6929" spans="27:27" ht="15" x14ac:dyDescent="0.2">
      <c r="AA6929" s="123">
        <v>1725.75</v>
      </c>
    </row>
    <row r="6930" spans="27:27" ht="15" x14ac:dyDescent="0.2">
      <c r="AA6930" s="123">
        <v>1726</v>
      </c>
    </row>
    <row r="6931" spans="27:27" ht="15" x14ac:dyDescent="0.2">
      <c r="AA6931" s="123">
        <v>1726.25</v>
      </c>
    </row>
    <row r="6932" spans="27:27" ht="15" x14ac:dyDescent="0.2">
      <c r="AA6932" s="123">
        <v>1726.5</v>
      </c>
    </row>
    <row r="6933" spans="27:27" ht="15" x14ac:dyDescent="0.2">
      <c r="AA6933" s="123">
        <v>1726.75</v>
      </c>
    </row>
    <row r="6934" spans="27:27" ht="15" x14ac:dyDescent="0.2">
      <c r="AA6934" s="123">
        <v>1727</v>
      </c>
    </row>
    <row r="6935" spans="27:27" ht="15" x14ac:dyDescent="0.2">
      <c r="AA6935" s="123">
        <v>1727.25</v>
      </c>
    </row>
    <row r="6936" spans="27:27" ht="15" x14ac:dyDescent="0.2">
      <c r="AA6936" s="123">
        <v>1727.5</v>
      </c>
    </row>
    <row r="6937" spans="27:27" ht="15" x14ac:dyDescent="0.2">
      <c r="AA6937" s="123">
        <v>1727.75</v>
      </c>
    </row>
    <row r="6938" spans="27:27" ht="15" x14ac:dyDescent="0.2">
      <c r="AA6938" s="123">
        <v>1728</v>
      </c>
    </row>
    <row r="6939" spans="27:27" ht="15" x14ac:dyDescent="0.2">
      <c r="AA6939" s="123">
        <v>1728.25</v>
      </c>
    </row>
    <row r="6940" spans="27:27" ht="15" x14ac:dyDescent="0.2">
      <c r="AA6940" s="123">
        <v>1728.5</v>
      </c>
    </row>
    <row r="6941" spans="27:27" ht="15" x14ac:dyDescent="0.2">
      <c r="AA6941" s="123">
        <v>1728.75</v>
      </c>
    </row>
    <row r="6942" spans="27:27" ht="15" x14ac:dyDescent="0.2">
      <c r="AA6942" s="123">
        <v>1729</v>
      </c>
    </row>
    <row r="6943" spans="27:27" ht="15" x14ac:dyDescent="0.2">
      <c r="AA6943" s="123">
        <v>1729.25</v>
      </c>
    </row>
    <row r="6944" spans="27:27" ht="15" x14ac:dyDescent="0.2">
      <c r="AA6944" s="123">
        <v>1729.5</v>
      </c>
    </row>
    <row r="6945" spans="27:27" ht="15" x14ac:dyDescent="0.2">
      <c r="AA6945" s="123">
        <v>1729.75</v>
      </c>
    </row>
    <row r="6946" spans="27:27" ht="15" x14ac:dyDescent="0.2">
      <c r="AA6946" s="123">
        <v>1730</v>
      </c>
    </row>
    <row r="6947" spans="27:27" ht="15" x14ac:dyDescent="0.2">
      <c r="AA6947" s="123">
        <v>1730.25</v>
      </c>
    </row>
    <row r="6948" spans="27:27" ht="15" x14ac:dyDescent="0.2">
      <c r="AA6948" s="123">
        <v>1730.5</v>
      </c>
    </row>
    <row r="6949" spans="27:27" ht="15" x14ac:dyDescent="0.2">
      <c r="AA6949" s="123">
        <v>1730.75</v>
      </c>
    </row>
    <row r="6950" spans="27:27" ht="15" x14ac:dyDescent="0.2">
      <c r="AA6950" s="123">
        <v>1731</v>
      </c>
    </row>
    <row r="6951" spans="27:27" ht="15" x14ac:dyDescent="0.2">
      <c r="AA6951" s="123">
        <v>1731.25</v>
      </c>
    </row>
    <row r="6952" spans="27:27" ht="15" x14ac:dyDescent="0.2">
      <c r="AA6952" s="123">
        <v>1731.5</v>
      </c>
    </row>
    <row r="6953" spans="27:27" ht="15" x14ac:dyDescent="0.2">
      <c r="AA6953" s="123">
        <v>1731.75</v>
      </c>
    </row>
    <row r="6954" spans="27:27" ht="15" x14ac:dyDescent="0.2">
      <c r="AA6954" s="123">
        <v>1732</v>
      </c>
    </row>
    <row r="6955" spans="27:27" ht="15" x14ac:dyDescent="0.2">
      <c r="AA6955" s="123">
        <v>1732.25</v>
      </c>
    </row>
    <row r="6956" spans="27:27" ht="15" x14ac:dyDescent="0.2">
      <c r="AA6956" s="123">
        <v>1732.5</v>
      </c>
    </row>
    <row r="6957" spans="27:27" ht="15" x14ac:dyDescent="0.2">
      <c r="AA6957" s="123">
        <v>1732.75</v>
      </c>
    </row>
    <row r="6958" spans="27:27" ht="15" x14ac:dyDescent="0.2">
      <c r="AA6958" s="123">
        <v>1733</v>
      </c>
    </row>
    <row r="6959" spans="27:27" ht="15" x14ac:dyDescent="0.2">
      <c r="AA6959" s="123">
        <v>1733.25</v>
      </c>
    </row>
    <row r="6960" spans="27:27" ht="15" x14ac:dyDescent="0.2">
      <c r="AA6960" s="123">
        <v>1733.5</v>
      </c>
    </row>
    <row r="6961" spans="27:27" ht="15" x14ac:dyDescent="0.2">
      <c r="AA6961" s="123">
        <v>1733.75</v>
      </c>
    </row>
    <row r="6962" spans="27:27" ht="15" x14ac:dyDescent="0.2">
      <c r="AA6962" s="123">
        <v>1734</v>
      </c>
    </row>
    <row r="6963" spans="27:27" ht="15" x14ac:dyDescent="0.2">
      <c r="AA6963" s="123">
        <v>1734.25</v>
      </c>
    </row>
    <row r="6964" spans="27:27" ht="15" x14ac:dyDescent="0.2">
      <c r="AA6964" s="123">
        <v>1734.5</v>
      </c>
    </row>
    <row r="6965" spans="27:27" ht="15" x14ac:dyDescent="0.2">
      <c r="AA6965" s="123">
        <v>1734.75</v>
      </c>
    </row>
    <row r="6966" spans="27:27" ht="15" x14ac:dyDescent="0.2">
      <c r="AA6966" s="123">
        <v>1735</v>
      </c>
    </row>
    <row r="6967" spans="27:27" ht="15" x14ac:dyDescent="0.2">
      <c r="AA6967" s="123">
        <v>1735.25</v>
      </c>
    </row>
    <row r="6968" spans="27:27" ht="15" x14ac:dyDescent="0.2">
      <c r="AA6968" s="123">
        <v>1735.5</v>
      </c>
    </row>
    <row r="6969" spans="27:27" ht="15" x14ac:dyDescent="0.2">
      <c r="AA6969" s="123">
        <v>1735.75</v>
      </c>
    </row>
    <row r="6970" spans="27:27" ht="15" x14ac:dyDescent="0.2">
      <c r="AA6970" s="123">
        <v>1736</v>
      </c>
    </row>
    <row r="6971" spans="27:27" ht="15" x14ac:dyDescent="0.2">
      <c r="AA6971" s="123">
        <v>1736.25</v>
      </c>
    </row>
    <row r="6972" spans="27:27" ht="15" x14ac:dyDescent="0.2">
      <c r="AA6972" s="123">
        <v>1736.5</v>
      </c>
    </row>
    <row r="6973" spans="27:27" ht="15" x14ac:dyDescent="0.2">
      <c r="AA6973" s="123">
        <v>1736.75</v>
      </c>
    </row>
    <row r="6974" spans="27:27" ht="15" x14ac:dyDescent="0.2">
      <c r="AA6974" s="123">
        <v>1737</v>
      </c>
    </row>
    <row r="6975" spans="27:27" ht="15" x14ac:dyDescent="0.2">
      <c r="AA6975" s="123">
        <v>1737.25</v>
      </c>
    </row>
    <row r="6976" spans="27:27" ht="15" x14ac:dyDescent="0.2">
      <c r="AA6976" s="123">
        <v>1737.5</v>
      </c>
    </row>
    <row r="6977" spans="27:27" ht="15" x14ac:dyDescent="0.2">
      <c r="AA6977" s="123">
        <v>1737.75</v>
      </c>
    </row>
    <row r="6978" spans="27:27" ht="15" x14ac:dyDescent="0.2">
      <c r="AA6978" s="123">
        <v>1738</v>
      </c>
    </row>
    <row r="6979" spans="27:27" ht="15" x14ac:dyDescent="0.2">
      <c r="AA6979" s="123">
        <v>1738.25</v>
      </c>
    </row>
    <row r="6980" spans="27:27" ht="15" x14ac:dyDescent="0.2">
      <c r="AA6980" s="123">
        <v>1738.5</v>
      </c>
    </row>
    <row r="6981" spans="27:27" ht="15" x14ac:dyDescent="0.2">
      <c r="AA6981" s="123">
        <v>1738.75</v>
      </c>
    </row>
    <row r="6982" spans="27:27" ht="15" x14ac:dyDescent="0.2">
      <c r="AA6982" s="123">
        <v>1739</v>
      </c>
    </row>
    <row r="6983" spans="27:27" ht="15" x14ac:dyDescent="0.2">
      <c r="AA6983" s="123">
        <v>1739.25</v>
      </c>
    </row>
    <row r="6984" spans="27:27" ht="15" x14ac:dyDescent="0.2">
      <c r="AA6984" s="123">
        <v>1739.5</v>
      </c>
    </row>
    <row r="6985" spans="27:27" ht="15" x14ac:dyDescent="0.2">
      <c r="AA6985" s="123">
        <v>1739.75</v>
      </c>
    </row>
    <row r="6986" spans="27:27" ht="15" x14ac:dyDescent="0.2">
      <c r="AA6986" s="123">
        <v>1740</v>
      </c>
    </row>
    <row r="6987" spans="27:27" ht="15" x14ac:dyDescent="0.2">
      <c r="AA6987" s="123">
        <v>1740.25</v>
      </c>
    </row>
    <row r="6988" spans="27:27" ht="15" x14ac:dyDescent="0.2">
      <c r="AA6988" s="123">
        <v>1740.5</v>
      </c>
    </row>
    <row r="6989" spans="27:27" ht="15" x14ac:dyDescent="0.2">
      <c r="AA6989" s="123">
        <v>1740.75</v>
      </c>
    </row>
    <row r="6990" spans="27:27" ht="15" x14ac:dyDescent="0.2">
      <c r="AA6990" s="123">
        <v>1741</v>
      </c>
    </row>
    <row r="6991" spans="27:27" ht="15" x14ac:dyDescent="0.2">
      <c r="AA6991" s="123">
        <v>1741.25</v>
      </c>
    </row>
    <row r="6992" spans="27:27" ht="15" x14ac:dyDescent="0.2">
      <c r="AA6992" s="123">
        <v>1741.5</v>
      </c>
    </row>
    <row r="6993" spans="27:27" ht="15" x14ac:dyDescent="0.2">
      <c r="AA6993" s="123">
        <v>1741.75</v>
      </c>
    </row>
    <row r="6994" spans="27:27" ht="15" x14ac:dyDescent="0.2">
      <c r="AA6994" s="123">
        <v>1742</v>
      </c>
    </row>
    <row r="6995" spans="27:27" ht="15" x14ac:dyDescent="0.2">
      <c r="AA6995" s="123">
        <v>1742.25</v>
      </c>
    </row>
    <row r="6996" spans="27:27" ht="15" x14ac:dyDescent="0.2">
      <c r="AA6996" s="123">
        <v>1742.5</v>
      </c>
    </row>
    <row r="6997" spans="27:27" ht="15" x14ac:dyDescent="0.2">
      <c r="AA6997" s="123">
        <v>1742.75</v>
      </c>
    </row>
    <row r="6998" spans="27:27" ht="15" x14ac:dyDescent="0.2">
      <c r="AA6998" s="123">
        <v>1743</v>
      </c>
    </row>
    <row r="6999" spans="27:27" ht="15" x14ac:dyDescent="0.2">
      <c r="AA6999" s="123">
        <v>1743.25</v>
      </c>
    </row>
    <row r="7000" spans="27:27" ht="15" x14ac:dyDescent="0.2">
      <c r="AA7000" s="123">
        <v>1743.5</v>
      </c>
    </row>
    <row r="7001" spans="27:27" ht="15" x14ac:dyDescent="0.2">
      <c r="AA7001" s="123">
        <v>1743.75</v>
      </c>
    </row>
    <row r="7002" spans="27:27" ht="15" x14ac:dyDescent="0.2">
      <c r="AA7002" s="123">
        <v>1744</v>
      </c>
    </row>
    <row r="7003" spans="27:27" ht="15" x14ac:dyDescent="0.2">
      <c r="AA7003" s="123">
        <v>1744.25</v>
      </c>
    </row>
    <row r="7004" spans="27:27" ht="15" x14ac:dyDescent="0.2">
      <c r="AA7004" s="123">
        <v>1744.5</v>
      </c>
    </row>
    <row r="7005" spans="27:27" ht="15" x14ac:dyDescent="0.2">
      <c r="AA7005" s="123">
        <v>1744.75</v>
      </c>
    </row>
    <row r="7006" spans="27:27" ht="15" x14ac:dyDescent="0.2">
      <c r="AA7006" s="123">
        <v>1745</v>
      </c>
    </row>
    <row r="7007" spans="27:27" ht="15" x14ac:dyDescent="0.2">
      <c r="AA7007" s="123">
        <v>1745.25</v>
      </c>
    </row>
    <row r="7008" spans="27:27" ht="15" x14ac:dyDescent="0.2">
      <c r="AA7008" s="123">
        <v>1745.5</v>
      </c>
    </row>
    <row r="7009" spans="27:27" ht="15" x14ac:dyDescent="0.2">
      <c r="AA7009" s="123">
        <v>1745.75</v>
      </c>
    </row>
    <row r="7010" spans="27:27" ht="15" x14ac:dyDescent="0.2">
      <c r="AA7010" s="123">
        <v>1746</v>
      </c>
    </row>
    <row r="7011" spans="27:27" ht="15" x14ac:dyDescent="0.2">
      <c r="AA7011" s="123">
        <v>1746.25</v>
      </c>
    </row>
    <row r="7012" spans="27:27" ht="15" x14ac:dyDescent="0.2">
      <c r="AA7012" s="123">
        <v>1746.5</v>
      </c>
    </row>
    <row r="7013" spans="27:27" ht="15" x14ac:dyDescent="0.2">
      <c r="AA7013" s="123">
        <v>1746.75</v>
      </c>
    </row>
    <row r="7014" spans="27:27" ht="15" x14ac:dyDescent="0.2">
      <c r="AA7014" s="123">
        <v>1747</v>
      </c>
    </row>
    <row r="7015" spans="27:27" ht="15" x14ac:dyDescent="0.2">
      <c r="AA7015" s="123">
        <v>1747.25</v>
      </c>
    </row>
    <row r="7016" spans="27:27" ht="15" x14ac:dyDescent="0.2">
      <c r="AA7016" s="123">
        <v>1747.5</v>
      </c>
    </row>
    <row r="7017" spans="27:27" ht="15" x14ac:dyDescent="0.2">
      <c r="AA7017" s="123">
        <v>1747.75</v>
      </c>
    </row>
    <row r="7018" spans="27:27" ht="15" x14ac:dyDescent="0.2">
      <c r="AA7018" s="123">
        <v>1748</v>
      </c>
    </row>
    <row r="7019" spans="27:27" ht="15" x14ac:dyDescent="0.2">
      <c r="AA7019" s="123">
        <v>1748.25</v>
      </c>
    </row>
    <row r="7020" spans="27:27" ht="15" x14ac:dyDescent="0.2">
      <c r="AA7020" s="123">
        <v>1748.5</v>
      </c>
    </row>
    <row r="7021" spans="27:27" ht="15" x14ac:dyDescent="0.2">
      <c r="AA7021" s="123">
        <v>1748.75</v>
      </c>
    </row>
    <row r="7022" spans="27:27" ht="15" x14ac:dyDescent="0.2">
      <c r="AA7022" s="123">
        <v>1749</v>
      </c>
    </row>
    <row r="7023" spans="27:27" ht="15" x14ac:dyDescent="0.2">
      <c r="AA7023" s="123">
        <v>1749.25</v>
      </c>
    </row>
    <row r="7024" spans="27:27" ht="15" x14ac:dyDescent="0.2">
      <c r="AA7024" s="123">
        <v>1749.5</v>
      </c>
    </row>
    <row r="7025" spans="27:27" ht="15" x14ac:dyDescent="0.2">
      <c r="AA7025" s="123">
        <v>1749.75</v>
      </c>
    </row>
    <row r="7026" spans="27:27" ht="15" x14ac:dyDescent="0.2">
      <c r="AA7026" s="123">
        <v>1750</v>
      </c>
    </row>
    <row r="7027" spans="27:27" ht="15" x14ac:dyDescent="0.2">
      <c r="AA7027" s="123">
        <v>1750.25</v>
      </c>
    </row>
    <row r="7028" spans="27:27" ht="15" x14ac:dyDescent="0.2">
      <c r="AA7028" s="123">
        <v>1750.5</v>
      </c>
    </row>
    <row r="7029" spans="27:27" ht="15" x14ac:dyDescent="0.2">
      <c r="AA7029" s="123">
        <v>1750.75</v>
      </c>
    </row>
    <row r="7030" spans="27:27" ht="15" x14ac:dyDescent="0.2">
      <c r="AA7030" s="123">
        <v>1751</v>
      </c>
    </row>
    <row r="7031" spans="27:27" ht="15" x14ac:dyDescent="0.2">
      <c r="AA7031" s="123">
        <v>1751.25</v>
      </c>
    </row>
    <row r="7032" spans="27:27" ht="15" x14ac:dyDescent="0.2">
      <c r="AA7032" s="123">
        <v>1751.5</v>
      </c>
    </row>
    <row r="7033" spans="27:27" ht="15" x14ac:dyDescent="0.2">
      <c r="AA7033" s="123">
        <v>1751.75</v>
      </c>
    </row>
    <row r="7034" spans="27:27" ht="15" x14ac:dyDescent="0.2">
      <c r="AA7034" s="123">
        <v>1752</v>
      </c>
    </row>
    <row r="7035" spans="27:27" ht="15" x14ac:dyDescent="0.2">
      <c r="AA7035" s="123">
        <v>1752.25</v>
      </c>
    </row>
    <row r="7036" spans="27:27" ht="15" x14ac:dyDescent="0.2">
      <c r="AA7036" s="123">
        <v>1752.5</v>
      </c>
    </row>
    <row r="7037" spans="27:27" ht="15" x14ac:dyDescent="0.2">
      <c r="AA7037" s="123">
        <v>1752.75</v>
      </c>
    </row>
    <row r="7038" spans="27:27" ht="15" x14ac:dyDescent="0.2">
      <c r="AA7038" s="123">
        <v>1753</v>
      </c>
    </row>
    <row r="7039" spans="27:27" ht="15" x14ac:dyDescent="0.2">
      <c r="AA7039" s="123">
        <v>1753.25</v>
      </c>
    </row>
    <row r="7040" spans="27:27" ht="15" x14ac:dyDescent="0.2">
      <c r="AA7040" s="123">
        <v>1753.5</v>
      </c>
    </row>
    <row r="7041" spans="27:27" ht="15" x14ac:dyDescent="0.2">
      <c r="AA7041" s="123">
        <v>1753.75</v>
      </c>
    </row>
    <row r="7042" spans="27:27" ht="15" x14ac:dyDescent="0.2">
      <c r="AA7042" s="123">
        <v>1754</v>
      </c>
    </row>
    <row r="7043" spans="27:27" ht="15" x14ac:dyDescent="0.2">
      <c r="AA7043" s="123">
        <v>1754.25</v>
      </c>
    </row>
    <row r="7044" spans="27:27" ht="15" x14ac:dyDescent="0.2">
      <c r="AA7044" s="123">
        <v>1754.5</v>
      </c>
    </row>
    <row r="7045" spans="27:27" ht="15" x14ac:dyDescent="0.2">
      <c r="AA7045" s="123">
        <v>1754.75</v>
      </c>
    </row>
    <row r="7046" spans="27:27" ht="15" x14ac:dyDescent="0.2">
      <c r="AA7046" s="123">
        <v>1755</v>
      </c>
    </row>
    <row r="7047" spans="27:27" ht="15" x14ac:dyDescent="0.2">
      <c r="AA7047" s="123">
        <v>1755.25</v>
      </c>
    </row>
    <row r="7048" spans="27:27" ht="15" x14ac:dyDescent="0.2">
      <c r="AA7048" s="123">
        <v>1755.5</v>
      </c>
    </row>
    <row r="7049" spans="27:27" ht="15" x14ac:dyDescent="0.2">
      <c r="AA7049" s="123">
        <v>1755.75</v>
      </c>
    </row>
    <row r="7050" spans="27:27" ht="15" x14ac:dyDescent="0.2">
      <c r="AA7050" s="123">
        <v>1756</v>
      </c>
    </row>
    <row r="7051" spans="27:27" ht="15" x14ac:dyDescent="0.2">
      <c r="AA7051" s="123">
        <v>1756.25</v>
      </c>
    </row>
    <row r="7052" spans="27:27" ht="15" x14ac:dyDescent="0.2">
      <c r="AA7052" s="123">
        <v>1756.5</v>
      </c>
    </row>
    <row r="7053" spans="27:27" ht="15" x14ac:dyDescent="0.2">
      <c r="AA7053" s="123">
        <v>1756.75</v>
      </c>
    </row>
    <row r="7054" spans="27:27" ht="15" x14ac:dyDescent="0.2">
      <c r="AA7054" s="123">
        <v>1757</v>
      </c>
    </row>
    <row r="7055" spans="27:27" ht="15" x14ac:dyDescent="0.2">
      <c r="AA7055" s="123">
        <v>1757.25</v>
      </c>
    </row>
    <row r="7056" spans="27:27" ht="15" x14ac:dyDescent="0.2">
      <c r="AA7056" s="123">
        <v>1757.5</v>
      </c>
    </row>
    <row r="7057" spans="27:27" ht="15" x14ac:dyDescent="0.2">
      <c r="AA7057" s="123">
        <v>1757.75</v>
      </c>
    </row>
    <row r="7058" spans="27:27" ht="15" x14ac:dyDescent="0.2">
      <c r="AA7058" s="123">
        <v>1758</v>
      </c>
    </row>
    <row r="7059" spans="27:27" ht="15" x14ac:dyDescent="0.2">
      <c r="AA7059" s="123">
        <v>1758.25</v>
      </c>
    </row>
    <row r="7060" spans="27:27" ht="15" x14ac:dyDescent="0.2">
      <c r="AA7060" s="123">
        <v>1758.5</v>
      </c>
    </row>
    <row r="7061" spans="27:27" ht="15" x14ac:dyDescent="0.2">
      <c r="AA7061" s="123">
        <v>1758.75</v>
      </c>
    </row>
    <row r="7062" spans="27:27" ht="15" x14ac:dyDescent="0.2">
      <c r="AA7062" s="123">
        <v>1759</v>
      </c>
    </row>
    <row r="7063" spans="27:27" ht="15" x14ac:dyDescent="0.2">
      <c r="AA7063" s="123">
        <v>1759.25</v>
      </c>
    </row>
    <row r="7064" spans="27:27" ht="15" x14ac:dyDescent="0.2">
      <c r="AA7064" s="123">
        <v>1759.5</v>
      </c>
    </row>
    <row r="7065" spans="27:27" ht="15" x14ac:dyDescent="0.2">
      <c r="AA7065" s="123">
        <v>1759.75</v>
      </c>
    </row>
    <row r="7066" spans="27:27" ht="15" x14ac:dyDescent="0.2">
      <c r="AA7066" s="123">
        <v>1760</v>
      </c>
    </row>
    <row r="7067" spans="27:27" ht="15" x14ac:dyDescent="0.2">
      <c r="AA7067" s="123">
        <v>1760.25</v>
      </c>
    </row>
    <row r="7068" spans="27:27" ht="15" x14ac:dyDescent="0.2">
      <c r="AA7068" s="123">
        <v>1760.5</v>
      </c>
    </row>
    <row r="7069" spans="27:27" ht="15" x14ac:dyDescent="0.2">
      <c r="AA7069" s="123">
        <v>1760.75</v>
      </c>
    </row>
    <row r="7070" spans="27:27" ht="15" x14ac:dyDescent="0.2">
      <c r="AA7070" s="123">
        <v>1761</v>
      </c>
    </row>
    <row r="7071" spans="27:27" ht="15" x14ac:dyDescent="0.2">
      <c r="AA7071" s="123">
        <v>1761.25</v>
      </c>
    </row>
    <row r="7072" spans="27:27" ht="15" x14ac:dyDescent="0.2">
      <c r="AA7072" s="123">
        <v>1761.5</v>
      </c>
    </row>
    <row r="7073" spans="27:27" ht="15" x14ac:dyDescent="0.2">
      <c r="AA7073" s="123">
        <v>1761.75</v>
      </c>
    </row>
    <row r="7074" spans="27:27" ht="15" x14ac:dyDescent="0.2">
      <c r="AA7074" s="123">
        <v>1762</v>
      </c>
    </row>
    <row r="7075" spans="27:27" ht="15" x14ac:dyDescent="0.2">
      <c r="AA7075" s="123">
        <v>1762.25</v>
      </c>
    </row>
    <row r="7076" spans="27:27" ht="15" x14ac:dyDescent="0.2">
      <c r="AA7076" s="123">
        <v>1762.5</v>
      </c>
    </row>
    <row r="7077" spans="27:27" ht="15" x14ac:dyDescent="0.2">
      <c r="AA7077" s="123">
        <v>1762.75</v>
      </c>
    </row>
    <row r="7078" spans="27:27" ht="15" x14ac:dyDescent="0.2">
      <c r="AA7078" s="123">
        <v>1763</v>
      </c>
    </row>
    <row r="7079" spans="27:27" ht="15" x14ac:dyDescent="0.2">
      <c r="AA7079" s="123">
        <v>1763.25</v>
      </c>
    </row>
    <row r="7080" spans="27:27" ht="15" x14ac:dyDescent="0.2">
      <c r="AA7080" s="123">
        <v>1763.5</v>
      </c>
    </row>
    <row r="7081" spans="27:27" ht="15" x14ac:dyDescent="0.2">
      <c r="AA7081" s="123">
        <v>1763.75</v>
      </c>
    </row>
    <row r="7082" spans="27:27" ht="15" x14ac:dyDescent="0.2">
      <c r="AA7082" s="123">
        <v>1764</v>
      </c>
    </row>
    <row r="7083" spans="27:27" ht="15" x14ac:dyDescent="0.2">
      <c r="AA7083" s="123">
        <v>1764.25</v>
      </c>
    </row>
    <row r="7084" spans="27:27" ht="15" x14ac:dyDescent="0.2">
      <c r="AA7084" s="123">
        <v>1764.5</v>
      </c>
    </row>
    <row r="7085" spans="27:27" ht="15" x14ac:dyDescent="0.2">
      <c r="AA7085" s="123">
        <v>1764.75</v>
      </c>
    </row>
    <row r="7086" spans="27:27" ht="15" x14ac:dyDescent="0.2">
      <c r="AA7086" s="123">
        <v>1765</v>
      </c>
    </row>
    <row r="7087" spans="27:27" ht="15" x14ac:dyDescent="0.2">
      <c r="AA7087" s="123">
        <v>1765.25</v>
      </c>
    </row>
    <row r="7088" spans="27:27" ht="15" x14ac:dyDescent="0.2">
      <c r="AA7088" s="123">
        <v>1765.5</v>
      </c>
    </row>
    <row r="7089" spans="27:27" ht="15" x14ac:dyDescent="0.2">
      <c r="AA7089" s="123">
        <v>1765.75</v>
      </c>
    </row>
    <row r="7090" spans="27:27" ht="15" x14ac:dyDescent="0.2">
      <c r="AA7090" s="123">
        <v>1766</v>
      </c>
    </row>
    <row r="7091" spans="27:27" ht="15" x14ac:dyDescent="0.2">
      <c r="AA7091" s="123">
        <v>1766.25</v>
      </c>
    </row>
    <row r="7092" spans="27:27" ht="15" x14ac:dyDescent="0.2">
      <c r="AA7092" s="123">
        <v>1766.5</v>
      </c>
    </row>
    <row r="7093" spans="27:27" ht="15" x14ac:dyDescent="0.2">
      <c r="AA7093" s="123">
        <v>1766.75</v>
      </c>
    </row>
    <row r="7094" spans="27:27" ht="15" x14ac:dyDescent="0.2">
      <c r="AA7094" s="123">
        <v>1767</v>
      </c>
    </row>
    <row r="7095" spans="27:27" ht="15" x14ac:dyDescent="0.2">
      <c r="AA7095" s="123">
        <v>1767.25</v>
      </c>
    </row>
    <row r="7096" spans="27:27" ht="15" x14ac:dyDescent="0.2">
      <c r="AA7096" s="123">
        <v>1767.5</v>
      </c>
    </row>
    <row r="7097" spans="27:27" ht="15" x14ac:dyDescent="0.2">
      <c r="AA7097" s="123">
        <v>1767.75</v>
      </c>
    </row>
    <row r="7098" spans="27:27" ht="15" x14ac:dyDescent="0.2">
      <c r="AA7098" s="123">
        <v>1768</v>
      </c>
    </row>
    <row r="7099" spans="27:27" ht="15" x14ac:dyDescent="0.2">
      <c r="AA7099" s="123">
        <v>1768.25</v>
      </c>
    </row>
    <row r="7100" spans="27:27" ht="15" x14ac:dyDescent="0.2">
      <c r="AA7100" s="123">
        <v>1768.5</v>
      </c>
    </row>
    <row r="7101" spans="27:27" ht="15" x14ac:dyDescent="0.2">
      <c r="AA7101" s="123">
        <v>1768.75</v>
      </c>
    </row>
    <row r="7102" spans="27:27" ht="15" x14ac:dyDescent="0.2">
      <c r="AA7102" s="123">
        <v>1769</v>
      </c>
    </row>
    <row r="7103" spans="27:27" ht="15" x14ac:dyDescent="0.2">
      <c r="AA7103" s="123">
        <v>1769.25</v>
      </c>
    </row>
    <row r="7104" spans="27:27" ht="15" x14ac:dyDescent="0.2">
      <c r="AA7104" s="123">
        <v>1769.5</v>
      </c>
    </row>
    <row r="7105" spans="27:27" ht="15" x14ac:dyDescent="0.2">
      <c r="AA7105" s="123">
        <v>1769.75</v>
      </c>
    </row>
    <row r="7106" spans="27:27" ht="15" x14ac:dyDescent="0.2">
      <c r="AA7106" s="123">
        <v>1770</v>
      </c>
    </row>
    <row r="7107" spans="27:27" ht="15" x14ac:dyDescent="0.2">
      <c r="AA7107" s="123">
        <v>1770.25</v>
      </c>
    </row>
    <row r="7108" spans="27:27" ht="15" x14ac:dyDescent="0.2">
      <c r="AA7108" s="123">
        <v>1770.5</v>
      </c>
    </row>
    <row r="7109" spans="27:27" ht="15" x14ac:dyDescent="0.2">
      <c r="AA7109" s="123">
        <v>1770.75</v>
      </c>
    </row>
    <row r="7110" spans="27:27" ht="15" x14ac:dyDescent="0.2">
      <c r="AA7110" s="123">
        <v>1771</v>
      </c>
    </row>
    <row r="7111" spans="27:27" ht="15" x14ac:dyDescent="0.2">
      <c r="AA7111" s="123">
        <v>1771.25</v>
      </c>
    </row>
    <row r="7112" spans="27:27" ht="15" x14ac:dyDescent="0.2">
      <c r="AA7112" s="123">
        <v>1771.5</v>
      </c>
    </row>
    <row r="7113" spans="27:27" ht="15" x14ac:dyDescent="0.2">
      <c r="AA7113" s="123">
        <v>1771.75</v>
      </c>
    </row>
    <row r="7114" spans="27:27" ht="15" x14ac:dyDescent="0.2">
      <c r="AA7114" s="123">
        <v>1772</v>
      </c>
    </row>
    <row r="7115" spans="27:27" ht="15" x14ac:dyDescent="0.2">
      <c r="AA7115" s="123">
        <v>1772.25</v>
      </c>
    </row>
    <row r="7116" spans="27:27" ht="15" x14ac:dyDescent="0.2">
      <c r="AA7116" s="123">
        <v>1772.5</v>
      </c>
    </row>
    <row r="7117" spans="27:27" ht="15" x14ac:dyDescent="0.2">
      <c r="AA7117" s="123">
        <v>1772.75</v>
      </c>
    </row>
    <row r="7118" spans="27:27" ht="15" x14ac:dyDescent="0.2">
      <c r="AA7118" s="123">
        <v>1773</v>
      </c>
    </row>
    <row r="7119" spans="27:27" ht="15" x14ac:dyDescent="0.2">
      <c r="AA7119" s="123">
        <v>1773.25</v>
      </c>
    </row>
    <row r="7120" spans="27:27" ht="15" x14ac:dyDescent="0.2">
      <c r="AA7120" s="123">
        <v>1773.5</v>
      </c>
    </row>
    <row r="7121" spans="27:27" ht="15" x14ac:dyDescent="0.2">
      <c r="AA7121" s="123">
        <v>1773.75</v>
      </c>
    </row>
    <row r="7122" spans="27:27" ht="15" x14ac:dyDescent="0.2">
      <c r="AA7122" s="123">
        <v>1774</v>
      </c>
    </row>
    <row r="7123" spans="27:27" ht="15" x14ac:dyDescent="0.2">
      <c r="AA7123" s="123">
        <v>1774.25</v>
      </c>
    </row>
    <row r="7124" spans="27:27" ht="15" x14ac:dyDescent="0.2">
      <c r="AA7124" s="123">
        <v>1774.5</v>
      </c>
    </row>
    <row r="7125" spans="27:27" ht="15" x14ac:dyDescent="0.2">
      <c r="AA7125" s="123">
        <v>1774.75</v>
      </c>
    </row>
    <row r="7126" spans="27:27" ht="15" x14ac:dyDescent="0.2">
      <c r="AA7126" s="123">
        <v>1775</v>
      </c>
    </row>
    <row r="7127" spans="27:27" ht="15" x14ac:dyDescent="0.2">
      <c r="AA7127" s="123">
        <v>1775.25</v>
      </c>
    </row>
    <row r="7128" spans="27:27" ht="15" x14ac:dyDescent="0.2">
      <c r="AA7128" s="123">
        <v>1775.5</v>
      </c>
    </row>
    <row r="7129" spans="27:27" ht="15" x14ac:dyDescent="0.2">
      <c r="AA7129" s="123">
        <v>1775.75</v>
      </c>
    </row>
    <row r="7130" spans="27:27" ht="15" x14ac:dyDescent="0.2">
      <c r="AA7130" s="123">
        <v>1776</v>
      </c>
    </row>
    <row r="7131" spans="27:27" ht="15" x14ac:dyDescent="0.2">
      <c r="AA7131" s="123">
        <v>1776.25</v>
      </c>
    </row>
    <row r="7132" spans="27:27" ht="15" x14ac:dyDescent="0.2">
      <c r="AA7132" s="123">
        <v>1776.5</v>
      </c>
    </row>
    <row r="7133" spans="27:27" ht="15" x14ac:dyDescent="0.2">
      <c r="AA7133" s="123">
        <v>1776.75</v>
      </c>
    </row>
    <row r="7134" spans="27:27" ht="15" x14ac:dyDescent="0.2">
      <c r="AA7134" s="123">
        <v>1777</v>
      </c>
    </row>
    <row r="7135" spans="27:27" ht="15" x14ac:dyDescent="0.2">
      <c r="AA7135" s="123">
        <v>1777.25</v>
      </c>
    </row>
    <row r="7136" spans="27:27" ht="15" x14ac:dyDescent="0.2">
      <c r="AA7136" s="123">
        <v>1777.5</v>
      </c>
    </row>
    <row r="7137" spans="27:27" ht="15" x14ac:dyDescent="0.2">
      <c r="AA7137" s="123">
        <v>1777.75</v>
      </c>
    </row>
    <row r="7138" spans="27:27" ht="15" x14ac:dyDescent="0.2">
      <c r="AA7138" s="123">
        <v>1778</v>
      </c>
    </row>
    <row r="7139" spans="27:27" ht="15" x14ac:dyDescent="0.2">
      <c r="AA7139" s="123">
        <v>1778.25</v>
      </c>
    </row>
    <row r="7140" spans="27:27" ht="15" x14ac:dyDescent="0.2">
      <c r="AA7140" s="123">
        <v>1778.5</v>
      </c>
    </row>
    <row r="7141" spans="27:27" ht="15" x14ac:dyDescent="0.2">
      <c r="AA7141" s="123">
        <v>1778.75</v>
      </c>
    </row>
    <row r="7142" spans="27:27" ht="15" x14ac:dyDescent="0.2">
      <c r="AA7142" s="123">
        <v>1779</v>
      </c>
    </row>
    <row r="7143" spans="27:27" ht="15" x14ac:dyDescent="0.2">
      <c r="AA7143" s="123">
        <v>1779.25</v>
      </c>
    </row>
    <row r="7144" spans="27:27" ht="15" x14ac:dyDescent="0.2">
      <c r="AA7144" s="123">
        <v>1779.5</v>
      </c>
    </row>
    <row r="7145" spans="27:27" ht="15" x14ac:dyDescent="0.2">
      <c r="AA7145" s="123">
        <v>1779.75</v>
      </c>
    </row>
    <row r="7146" spans="27:27" ht="15" x14ac:dyDescent="0.2">
      <c r="AA7146" s="123">
        <v>1780</v>
      </c>
    </row>
    <row r="7147" spans="27:27" ht="15" x14ac:dyDescent="0.2">
      <c r="AA7147" s="123">
        <v>1780.25</v>
      </c>
    </row>
    <row r="7148" spans="27:27" ht="15" x14ac:dyDescent="0.2">
      <c r="AA7148" s="123">
        <v>1780.5</v>
      </c>
    </row>
    <row r="7149" spans="27:27" ht="15" x14ac:dyDescent="0.2">
      <c r="AA7149" s="123">
        <v>1780.75</v>
      </c>
    </row>
    <row r="7150" spans="27:27" ht="15" x14ac:dyDescent="0.2">
      <c r="AA7150" s="123">
        <v>1781</v>
      </c>
    </row>
    <row r="7151" spans="27:27" ht="15" x14ac:dyDescent="0.2">
      <c r="AA7151" s="123">
        <v>1781.25</v>
      </c>
    </row>
    <row r="7152" spans="27:27" ht="15" x14ac:dyDescent="0.2">
      <c r="AA7152" s="123">
        <v>1781.5</v>
      </c>
    </row>
    <row r="7153" spans="27:27" ht="15" x14ac:dyDescent="0.2">
      <c r="AA7153" s="123">
        <v>1781.75</v>
      </c>
    </row>
    <row r="7154" spans="27:27" ht="15" x14ac:dyDescent="0.2">
      <c r="AA7154" s="123">
        <v>1782</v>
      </c>
    </row>
    <row r="7155" spans="27:27" ht="15" x14ac:dyDescent="0.2">
      <c r="AA7155" s="123">
        <v>1782.25</v>
      </c>
    </row>
    <row r="7156" spans="27:27" ht="15" x14ac:dyDescent="0.2">
      <c r="AA7156" s="123">
        <v>1782.5</v>
      </c>
    </row>
    <row r="7157" spans="27:27" ht="15" x14ac:dyDescent="0.2">
      <c r="AA7157" s="123">
        <v>1782.75</v>
      </c>
    </row>
    <row r="7158" spans="27:27" ht="15" x14ac:dyDescent="0.2">
      <c r="AA7158" s="123">
        <v>1783</v>
      </c>
    </row>
    <row r="7159" spans="27:27" ht="15" x14ac:dyDescent="0.2">
      <c r="AA7159" s="123">
        <v>1783.25</v>
      </c>
    </row>
    <row r="7160" spans="27:27" ht="15" x14ac:dyDescent="0.2">
      <c r="AA7160" s="123">
        <v>1783.5</v>
      </c>
    </row>
    <row r="7161" spans="27:27" ht="15" x14ac:dyDescent="0.2">
      <c r="AA7161" s="123">
        <v>1783.75</v>
      </c>
    </row>
    <row r="7162" spans="27:27" ht="15" x14ac:dyDescent="0.2">
      <c r="AA7162" s="123">
        <v>1784</v>
      </c>
    </row>
    <row r="7163" spans="27:27" ht="15" x14ac:dyDescent="0.2">
      <c r="AA7163" s="123">
        <v>1784.25</v>
      </c>
    </row>
    <row r="7164" spans="27:27" ht="15" x14ac:dyDescent="0.2">
      <c r="AA7164" s="123">
        <v>1784.5</v>
      </c>
    </row>
    <row r="7165" spans="27:27" ht="15" x14ac:dyDescent="0.2">
      <c r="AA7165" s="123">
        <v>1784.75</v>
      </c>
    </row>
    <row r="7166" spans="27:27" ht="15" x14ac:dyDescent="0.2">
      <c r="AA7166" s="123">
        <v>1785</v>
      </c>
    </row>
    <row r="7167" spans="27:27" ht="15" x14ac:dyDescent="0.2">
      <c r="AA7167" s="123">
        <v>1785.25</v>
      </c>
    </row>
    <row r="7168" spans="27:27" ht="15" x14ac:dyDescent="0.2">
      <c r="AA7168" s="123">
        <v>1785.5</v>
      </c>
    </row>
    <row r="7169" spans="27:27" ht="15" x14ac:dyDescent="0.2">
      <c r="AA7169" s="123">
        <v>1785.75</v>
      </c>
    </row>
    <row r="7170" spans="27:27" ht="15" x14ac:dyDescent="0.2">
      <c r="AA7170" s="123">
        <v>1786</v>
      </c>
    </row>
    <row r="7171" spans="27:27" ht="15" x14ac:dyDescent="0.2">
      <c r="AA7171" s="123">
        <v>1786.25</v>
      </c>
    </row>
    <row r="7172" spans="27:27" ht="15" x14ac:dyDescent="0.2">
      <c r="AA7172" s="123">
        <v>1786.5</v>
      </c>
    </row>
    <row r="7173" spans="27:27" ht="15" x14ac:dyDescent="0.2">
      <c r="AA7173" s="123">
        <v>1786.75</v>
      </c>
    </row>
    <row r="7174" spans="27:27" ht="15" x14ac:dyDescent="0.2">
      <c r="AA7174" s="123">
        <v>1787</v>
      </c>
    </row>
    <row r="7175" spans="27:27" ht="15" x14ac:dyDescent="0.2">
      <c r="AA7175" s="123">
        <v>1787.25</v>
      </c>
    </row>
    <row r="7176" spans="27:27" ht="15" x14ac:dyDescent="0.2">
      <c r="AA7176" s="123">
        <v>1787.5</v>
      </c>
    </row>
    <row r="7177" spans="27:27" ht="15" x14ac:dyDescent="0.2">
      <c r="AA7177" s="123">
        <v>1787.75</v>
      </c>
    </row>
    <row r="7178" spans="27:27" ht="15" x14ac:dyDescent="0.2">
      <c r="AA7178" s="123">
        <v>1788</v>
      </c>
    </row>
    <row r="7179" spans="27:27" ht="15" x14ac:dyDescent="0.2">
      <c r="AA7179" s="123">
        <v>1788.25</v>
      </c>
    </row>
    <row r="7180" spans="27:27" ht="15" x14ac:dyDescent="0.2">
      <c r="AA7180" s="123">
        <v>1788.5</v>
      </c>
    </row>
    <row r="7181" spans="27:27" ht="15" x14ac:dyDescent="0.2">
      <c r="AA7181" s="123">
        <v>1788.75</v>
      </c>
    </row>
    <row r="7182" spans="27:27" ht="15" x14ac:dyDescent="0.2">
      <c r="AA7182" s="123">
        <v>1789</v>
      </c>
    </row>
    <row r="7183" spans="27:27" ht="15" x14ac:dyDescent="0.2">
      <c r="AA7183" s="123">
        <v>1789.25</v>
      </c>
    </row>
    <row r="7184" spans="27:27" ht="15" x14ac:dyDescent="0.2">
      <c r="AA7184" s="123">
        <v>1789.5</v>
      </c>
    </row>
    <row r="7185" spans="27:27" ht="15" x14ac:dyDescent="0.2">
      <c r="AA7185" s="123">
        <v>1789.75</v>
      </c>
    </row>
    <row r="7186" spans="27:27" ht="15" x14ac:dyDescent="0.2">
      <c r="AA7186" s="123">
        <v>1790</v>
      </c>
    </row>
    <row r="7187" spans="27:27" ht="15" x14ac:dyDescent="0.2">
      <c r="AA7187" s="123">
        <v>1790.25</v>
      </c>
    </row>
    <row r="7188" spans="27:27" ht="15" x14ac:dyDescent="0.2">
      <c r="AA7188" s="123">
        <v>1790.5</v>
      </c>
    </row>
    <row r="7189" spans="27:27" ht="15" x14ac:dyDescent="0.2">
      <c r="AA7189" s="123">
        <v>1790.75</v>
      </c>
    </row>
    <row r="7190" spans="27:27" ht="15" x14ac:dyDescent="0.2">
      <c r="AA7190" s="123">
        <v>1791</v>
      </c>
    </row>
    <row r="7191" spans="27:27" ht="15" x14ac:dyDescent="0.2">
      <c r="AA7191" s="123">
        <v>1791.25</v>
      </c>
    </row>
    <row r="7192" spans="27:27" ht="15" x14ac:dyDescent="0.2">
      <c r="AA7192" s="123">
        <v>1791.5</v>
      </c>
    </row>
    <row r="7193" spans="27:27" ht="15" x14ac:dyDescent="0.2">
      <c r="AA7193" s="123">
        <v>1791.75</v>
      </c>
    </row>
    <row r="7194" spans="27:27" ht="15" x14ac:dyDescent="0.2">
      <c r="AA7194" s="123">
        <v>1792</v>
      </c>
    </row>
    <row r="7195" spans="27:27" ht="15" x14ac:dyDescent="0.2">
      <c r="AA7195" s="123">
        <v>1792.25</v>
      </c>
    </row>
    <row r="7196" spans="27:27" ht="15" x14ac:dyDescent="0.2">
      <c r="AA7196" s="123">
        <v>1792.5</v>
      </c>
    </row>
    <row r="7197" spans="27:27" ht="15" x14ac:dyDescent="0.2">
      <c r="AA7197" s="123">
        <v>1792.75</v>
      </c>
    </row>
    <row r="7198" spans="27:27" ht="15" x14ac:dyDescent="0.2">
      <c r="AA7198" s="123">
        <v>1793</v>
      </c>
    </row>
    <row r="7199" spans="27:27" ht="15" x14ac:dyDescent="0.2">
      <c r="AA7199" s="123">
        <v>1793.25</v>
      </c>
    </row>
    <row r="7200" spans="27:27" ht="15" x14ac:dyDescent="0.2">
      <c r="AA7200" s="123">
        <v>1793.5</v>
      </c>
    </row>
    <row r="7201" spans="27:27" ht="15" x14ac:dyDescent="0.2">
      <c r="AA7201" s="123">
        <v>1793.75</v>
      </c>
    </row>
    <row r="7202" spans="27:27" ht="15" x14ac:dyDescent="0.2">
      <c r="AA7202" s="123">
        <v>1794</v>
      </c>
    </row>
    <row r="7203" spans="27:27" ht="15" x14ac:dyDescent="0.2">
      <c r="AA7203" s="123">
        <v>1794.25</v>
      </c>
    </row>
    <row r="7204" spans="27:27" ht="15" x14ac:dyDescent="0.2">
      <c r="AA7204" s="123">
        <v>1794.5</v>
      </c>
    </row>
    <row r="7205" spans="27:27" ht="15" x14ac:dyDescent="0.2">
      <c r="AA7205" s="123">
        <v>1794.75</v>
      </c>
    </row>
    <row r="7206" spans="27:27" ht="15" x14ac:dyDescent="0.2">
      <c r="AA7206" s="123">
        <v>1795</v>
      </c>
    </row>
    <row r="7207" spans="27:27" ht="15" x14ac:dyDescent="0.2">
      <c r="AA7207" s="123">
        <v>1795.25</v>
      </c>
    </row>
    <row r="7208" spans="27:27" ht="15" x14ac:dyDescent="0.2">
      <c r="AA7208" s="123">
        <v>1795.5</v>
      </c>
    </row>
    <row r="7209" spans="27:27" ht="15" x14ac:dyDescent="0.2">
      <c r="AA7209" s="123">
        <v>1795.75</v>
      </c>
    </row>
    <row r="7210" spans="27:27" ht="15" x14ac:dyDescent="0.2">
      <c r="AA7210" s="123">
        <v>1796</v>
      </c>
    </row>
    <row r="7211" spans="27:27" ht="15" x14ac:dyDescent="0.2">
      <c r="AA7211" s="123">
        <v>1796.25</v>
      </c>
    </row>
    <row r="7212" spans="27:27" ht="15" x14ac:dyDescent="0.2">
      <c r="AA7212" s="123">
        <v>1796.5</v>
      </c>
    </row>
    <row r="7213" spans="27:27" ht="15" x14ac:dyDescent="0.2">
      <c r="AA7213" s="123">
        <v>1796.75</v>
      </c>
    </row>
    <row r="7214" spans="27:27" ht="15" x14ac:dyDescent="0.2">
      <c r="AA7214" s="123">
        <v>1797</v>
      </c>
    </row>
    <row r="7215" spans="27:27" ht="15" x14ac:dyDescent="0.2">
      <c r="AA7215" s="123">
        <v>1797.25</v>
      </c>
    </row>
    <row r="7216" spans="27:27" ht="15" x14ac:dyDescent="0.2">
      <c r="AA7216" s="123">
        <v>1797.5</v>
      </c>
    </row>
    <row r="7217" spans="27:27" ht="15" x14ac:dyDescent="0.2">
      <c r="AA7217" s="123">
        <v>1797.75</v>
      </c>
    </row>
    <row r="7218" spans="27:27" ht="15" x14ac:dyDescent="0.2">
      <c r="AA7218" s="123">
        <v>1798</v>
      </c>
    </row>
    <row r="7219" spans="27:27" ht="15" x14ac:dyDescent="0.2">
      <c r="AA7219" s="123">
        <v>1798.25</v>
      </c>
    </row>
    <row r="7220" spans="27:27" ht="15" x14ac:dyDescent="0.2">
      <c r="AA7220" s="123">
        <v>1798.5</v>
      </c>
    </row>
    <row r="7221" spans="27:27" ht="15" x14ac:dyDescent="0.2">
      <c r="AA7221" s="123">
        <v>1798.75</v>
      </c>
    </row>
    <row r="7222" spans="27:27" ht="15" x14ac:dyDescent="0.2">
      <c r="AA7222" s="123">
        <v>1799</v>
      </c>
    </row>
    <row r="7223" spans="27:27" ht="15" x14ac:dyDescent="0.2">
      <c r="AA7223" s="123">
        <v>1799.25</v>
      </c>
    </row>
    <row r="7224" spans="27:27" ht="15" x14ac:dyDescent="0.2">
      <c r="AA7224" s="123">
        <v>1799.5</v>
      </c>
    </row>
    <row r="7225" spans="27:27" ht="15" x14ac:dyDescent="0.2">
      <c r="AA7225" s="123">
        <v>1799.75</v>
      </c>
    </row>
    <row r="7226" spans="27:27" ht="15" x14ac:dyDescent="0.2">
      <c r="AA7226" s="123">
        <v>1800</v>
      </c>
    </row>
    <row r="7227" spans="27:27" ht="15" x14ac:dyDescent="0.2">
      <c r="AA7227" s="123">
        <v>1800.25</v>
      </c>
    </row>
    <row r="7228" spans="27:27" ht="15" x14ac:dyDescent="0.2">
      <c r="AA7228" s="123">
        <v>1800.5</v>
      </c>
    </row>
    <row r="7229" spans="27:27" ht="15" x14ac:dyDescent="0.2">
      <c r="AA7229" s="123">
        <v>1800.75</v>
      </c>
    </row>
    <row r="7230" spans="27:27" ht="15" x14ac:dyDescent="0.2">
      <c r="AA7230" s="123">
        <v>1801</v>
      </c>
    </row>
    <row r="7231" spans="27:27" ht="15" x14ac:dyDescent="0.2">
      <c r="AA7231" s="123">
        <v>1801.25</v>
      </c>
    </row>
    <row r="7232" spans="27:27" ht="15" x14ac:dyDescent="0.2">
      <c r="AA7232" s="123">
        <v>1801.5</v>
      </c>
    </row>
    <row r="7233" spans="27:27" ht="15" x14ac:dyDescent="0.2">
      <c r="AA7233" s="123">
        <v>1801.75</v>
      </c>
    </row>
    <row r="7234" spans="27:27" ht="15" x14ac:dyDescent="0.2">
      <c r="AA7234" s="123">
        <v>1802</v>
      </c>
    </row>
    <row r="7235" spans="27:27" ht="15" x14ac:dyDescent="0.2">
      <c r="AA7235" s="123">
        <v>1802.25</v>
      </c>
    </row>
    <row r="7236" spans="27:27" ht="15" x14ac:dyDescent="0.2">
      <c r="AA7236" s="123">
        <v>1802.5</v>
      </c>
    </row>
    <row r="7237" spans="27:27" ht="15" x14ac:dyDescent="0.2">
      <c r="AA7237" s="123">
        <v>1802.75</v>
      </c>
    </row>
    <row r="7238" spans="27:27" ht="15" x14ac:dyDescent="0.2">
      <c r="AA7238" s="123">
        <v>1803</v>
      </c>
    </row>
    <row r="7239" spans="27:27" ht="15" x14ac:dyDescent="0.2">
      <c r="AA7239" s="123">
        <v>1803.25</v>
      </c>
    </row>
    <row r="7240" spans="27:27" ht="15" x14ac:dyDescent="0.2">
      <c r="AA7240" s="123">
        <v>1803.5</v>
      </c>
    </row>
    <row r="7241" spans="27:27" ht="15" x14ac:dyDescent="0.2">
      <c r="AA7241" s="123">
        <v>1803.75</v>
      </c>
    </row>
    <row r="7242" spans="27:27" ht="15" x14ac:dyDescent="0.2">
      <c r="AA7242" s="123">
        <v>1804</v>
      </c>
    </row>
    <row r="7243" spans="27:27" ht="15" x14ac:dyDescent="0.2">
      <c r="AA7243" s="123">
        <v>1804.25</v>
      </c>
    </row>
    <row r="7244" spans="27:27" ht="15" x14ac:dyDescent="0.2">
      <c r="AA7244" s="123">
        <v>1804.5</v>
      </c>
    </row>
    <row r="7245" spans="27:27" ht="15" x14ac:dyDescent="0.2">
      <c r="AA7245" s="123">
        <v>1804.75</v>
      </c>
    </row>
    <row r="7246" spans="27:27" ht="15" x14ac:dyDescent="0.2">
      <c r="AA7246" s="123">
        <v>1805</v>
      </c>
    </row>
    <row r="7247" spans="27:27" ht="15" x14ac:dyDescent="0.2">
      <c r="AA7247" s="123">
        <v>1805.25</v>
      </c>
    </row>
    <row r="7248" spans="27:27" ht="15" x14ac:dyDescent="0.2">
      <c r="AA7248" s="123">
        <v>1805.5</v>
      </c>
    </row>
    <row r="7249" spans="27:27" ht="15" x14ac:dyDescent="0.2">
      <c r="AA7249" s="123">
        <v>1805.75</v>
      </c>
    </row>
    <row r="7250" spans="27:27" ht="15" x14ac:dyDescent="0.2">
      <c r="AA7250" s="123">
        <v>1806</v>
      </c>
    </row>
    <row r="7251" spans="27:27" ht="15" x14ac:dyDescent="0.2">
      <c r="AA7251" s="123">
        <v>1806.25</v>
      </c>
    </row>
    <row r="7252" spans="27:27" ht="15" x14ac:dyDescent="0.2">
      <c r="AA7252" s="123">
        <v>1806.5</v>
      </c>
    </row>
    <row r="7253" spans="27:27" ht="15" x14ac:dyDescent="0.2">
      <c r="AA7253" s="123">
        <v>1806.75</v>
      </c>
    </row>
    <row r="7254" spans="27:27" ht="15" x14ac:dyDescent="0.2">
      <c r="AA7254" s="123">
        <v>1807</v>
      </c>
    </row>
    <row r="7255" spans="27:27" ht="15" x14ac:dyDescent="0.2">
      <c r="AA7255" s="123">
        <v>1807.25</v>
      </c>
    </row>
    <row r="7256" spans="27:27" ht="15" x14ac:dyDescent="0.2">
      <c r="AA7256" s="123">
        <v>1807.5</v>
      </c>
    </row>
    <row r="7257" spans="27:27" ht="15" x14ac:dyDescent="0.2">
      <c r="AA7257" s="123">
        <v>1807.75</v>
      </c>
    </row>
    <row r="7258" spans="27:27" ht="15" x14ac:dyDescent="0.2">
      <c r="AA7258" s="123">
        <v>1808</v>
      </c>
    </row>
    <row r="7259" spans="27:27" ht="15" x14ac:dyDescent="0.2">
      <c r="AA7259" s="123">
        <v>1808.25</v>
      </c>
    </row>
    <row r="7260" spans="27:27" ht="15" x14ac:dyDescent="0.2">
      <c r="AA7260" s="123">
        <v>1808.5</v>
      </c>
    </row>
    <row r="7261" spans="27:27" ht="15" x14ac:dyDescent="0.2">
      <c r="AA7261" s="123">
        <v>1808.75</v>
      </c>
    </row>
    <row r="7262" spans="27:27" ht="15" x14ac:dyDescent="0.2">
      <c r="AA7262" s="123">
        <v>1809</v>
      </c>
    </row>
    <row r="7263" spans="27:27" ht="15" x14ac:dyDescent="0.2">
      <c r="AA7263" s="123">
        <v>1809.25</v>
      </c>
    </row>
    <row r="7264" spans="27:27" ht="15" x14ac:dyDescent="0.2">
      <c r="AA7264" s="123">
        <v>1809.5</v>
      </c>
    </row>
    <row r="7265" spans="27:27" ht="15" x14ac:dyDescent="0.2">
      <c r="AA7265" s="123">
        <v>1809.75</v>
      </c>
    </row>
    <row r="7266" spans="27:27" ht="15" x14ac:dyDescent="0.2">
      <c r="AA7266" s="123">
        <v>1810</v>
      </c>
    </row>
    <row r="7267" spans="27:27" ht="15" x14ac:dyDescent="0.2">
      <c r="AA7267" s="123">
        <v>1810.25</v>
      </c>
    </row>
    <row r="7268" spans="27:27" ht="15" x14ac:dyDescent="0.2">
      <c r="AA7268" s="123">
        <v>1810.5</v>
      </c>
    </row>
    <row r="7269" spans="27:27" ht="15" x14ac:dyDescent="0.2">
      <c r="AA7269" s="123">
        <v>1810.75</v>
      </c>
    </row>
    <row r="7270" spans="27:27" ht="15" x14ac:dyDescent="0.2">
      <c r="AA7270" s="123">
        <v>1811</v>
      </c>
    </row>
    <row r="7271" spans="27:27" ht="15" x14ac:dyDescent="0.2">
      <c r="AA7271" s="123">
        <v>1811.25</v>
      </c>
    </row>
    <row r="7272" spans="27:27" ht="15" x14ac:dyDescent="0.2">
      <c r="AA7272" s="123">
        <v>1811.5</v>
      </c>
    </row>
    <row r="7273" spans="27:27" ht="15" x14ac:dyDescent="0.2">
      <c r="AA7273" s="123">
        <v>1811.75</v>
      </c>
    </row>
    <row r="7274" spans="27:27" ht="15" x14ac:dyDescent="0.2">
      <c r="AA7274" s="123">
        <v>1812</v>
      </c>
    </row>
    <row r="7275" spans="27:27" ht="15" x14ac:dyDescent="0.2">
      <c r="AA7275" s="123">
        <v>1812.25</v>
      </c>
    </row>
    <row r="7276" spans="27:27" ht="15" x14ac:dyDescent="0.2">
      <c r="AA7276" s="123">
        <v>1812.5</v>
      </c>
    </row>
    <row r="7277" spans="27:27" ht="15" x14ac:dyDescent="0.2">
      <c r="AA7277" s="123">
        <v>1812.75</v>
      </c>
    </row>
    <row r="7278" spans="27:27" ht="15" x14ac:dyDescent="0.2">
      <c r="AA7278" s="123">
        <v>1813</v>
      </c>
    </row>
    <row r="7279" spans="27:27" ht="15" x14ac:dyDescent="0.2">
      <c r="AA7279" s="123">
        <v>1813.25</v>
      </c>
    </row>
    <row r="7280" spans="27:27" ht="15" x14ac:dyDescent="0.2">
      <c r="AA7280" s="123">
        <v>1813.5</v>
      </c>
    </row>
    <row r="7281" spans="27:27" ht="15" x14ac:dyDescent="0.2">
      <c r="AA7281" s="123">
        <v>1813.75</v>
      </c>
    </row>
    <row r="7282" spans="27:27" ht="15" x14ac:dyDescent="0.2">
      <c r="AA7282" s="123">
        <v>1814</v>
      </c>
    </row>
    <row r="7283" spans="27:27" ht="15" x14ac:dyDescent="0.2">
      <c r="AA7283" s="123">
        <v>1814.25</v>
      </c>
    </row>
    <row r="7284" spans="27:27" ht="15" x14ac:dyDescent="0.2">
      <c r="AA7284" s="123">
        <v>1814.5</v>
      </c>
    </row>
    <row r="7285" spans="27:27" ht="15" x14ac:dyDescent="0.2">
      <c r="AA7285" s="123">
        <v>1814.75</v>
      </c>
    </row>
    <row r="7286" spans="27:27" ht="15" x14ac:dyDescent="0.2">
      <c r="AA7286" s="123">
        <v>1815</v>
      </c>
    </row>
    <row r="7287" spans="27:27" ht="15" x14ac:dyDescent="0.2">
      <c r="AA7287" s="123">
        <v>1815.25</v>
      </c>
    </row>
    <row r="7288" spans="27:27" ht="15" x14ac:dyDescent="0.2">
      <c r="AA7288" s="123">
        <v>1815.5</v>
      </c>
    </row>
    <row r="7289" spans="27:27" ht="15" x14ac:dyDescent="0.2">
      <c r="AA7289" s="123">
        <v>1815.75</v>
      </c>
    </row>
    <row r="7290" spans="27:27" ht="15" x14ac:dyDescent="0.2">
      <c r="AA7290" s="123">
        <v>1816</v>
      </c>
    </row>
    <row r="7291" spans="27:27" ht="15" x14ac:dyDescent="0.2">
      <c r="AA7291" s="123">
        <v>1816.25</v>
      </c>
    </row>
    <row r="7292" spans="27:27" ht="15" x14ac:dyDescent="0.2">
      <c r="AA7292" s="123">
        <v>1816.5</v>
      </c>
    </row>
    <row r="7293" spans="27:27" ht="15" x14ac:dyDescent="0.2">
      <c r="AA7293" s="123">
        <v>1816.75</v>
      </c>
    </row>
    <row r="7294" spans="27:27" ht="15" x14ac:dyDescent="0.2">
      <c r="AA7294" s="123">
        <v>1817</v>
      </c>
    </row>
    <row r="7295" spans="27:27" ht="15" x14ac:dyDescent="0.2">
      <c r="AA7295" s="123">
        <v>1817.25</v>
      </c>
    </row>
    <row r="7296" spans="27:27" ht="15" x14ac:dyDescent="0.2">
      <c r="AA7296" s="123">
        <v>1817.5</v>
      </c>
    </row>
    <row r="7297" spans="27:27" ht="15" x14ac:dyDescent="0.2">
      <c r="AA7297" s="123">
        <v>1817.75</v>
      </c>
    </row>
    <row r="7298" spans="27:27" ht="15" x14ac:dyDescent="0.2">
      <c r="AA7298" s="123">
        <v>1818</v>
      </c>
    </row>
    <row r="7299" spans="27:27" ht="15" x14ac:dyDescent="0.2">
      <c r="AA7299" s="123">
        <v>1818.25</v>
      </c>
    </row>
    <row r="7300" spans="27:27" ht="15" x14ac:dyDescent="0.2">
      <c r="AA7300" s="123">
        <v>1818.5</v>
      </c>
    </row>
    <row r="7301" spans="27:27" ht="15" x14ac:dyDescent="0.2">
      <c r="AA7301" s="123">
        <v>1818.75</v>
      </c>
    </row>
    <row r="7302" spans="27:27" ht="15" x14ac:dyDescent="0.2">
      <c r="AA7302" s="123">
        <v>1819</v>
      </c>
    </row>
    <row r="7303" spans="27:27" ht="15" x14ac:dyDescent="0.2">
      <c r="AA7303" s="123">
        <v>1819.25</v>
      </c>
    </row>
    <row r="7304" spans="27:27" ht="15" x14ac:dyDescent="0.2">
      <c r="AA7304" s="123">
        <v>1819.5</v>
      </c>
    </row>
    <row r="7305" spans="27:27" ht="15" x14ac:dyDescent="0.2">
      <c r="AA7305" s="123">
        <v>1819.75</v>
      </c>
    </row>
    <row r="7306" spans="27:27" ht="15" x14ac:dyDescent="0.2">
      <c r="AA7306" s="123">
        <v>1820</v>
      </c>
    </row>
    <row r="7307" spans="27:27" ht="15" x14ac:dyDescent="0.2">
      <c r="AA7307" s="123">
        <v>1820.25</v>
      </c>
    </row>
    <row r="7308" spans="27:27" ht="15" x14ac:dyDescent="0.2">
      <c r="AA7308" s="123">
        <v>1820.5</v>
      </c>
    </row>
    <row r="7309" spans="27:27" ht="15" x14ac:dyDescent="0.2">
      <c r="AA7309" s="123">
        <v>1820.75</v>
      </c>
    </row>
    <row r="7310" spans="27:27" ht="15" x14ac:dyDescent="0.2">
      <c r="AA7310" s="123">
        <v>1821</v>
      </c>
    </row>
    <row r="7311" spans="27:27" ht="15" x14ac:dyDescent="0.2">
      <c r="AA7311" s="123">
        <v>1821.25</v>
      </c>
    </row>
    <row r="7312" spans="27:27" ht="15" x14ac:dyDescent="0.2">
      <c r="AA7312" s="123">
        <v>1821.5</v>
      </c>
    </row>
    <row r="7313" spans="27:27" ht="15" x14ac:dyDescent="0.2">
      <c r="AA7313" s="123">
        <v>1821.75</v>
      </c>
    </row>
    <row r="7314" spans="27:27" ht="15" x14ac:dyDescent="0.2">
      <c r="AA7314" s="123">
        <v>1822</v>
      </c>
    </row>
    <row r="7315" spans="27:27" ht="15" x14ac:dyDescent="0.2">
      <c r="AA7315" s="123">
        <v>1822.25</v>
      </c>
    </row>
    <row r="7316" spans="27:27" ht="15" x14ac:dyDescent="0.2">
      <c r="AA7316" s="123">
        <v>1822.5</v>
      </c>
    </row>
    <row r="7317" spans="27:27" ht="15" x14ac:dyDescent="0.2">
      <c r="AA7317" s="123">
        <v>1822.75</v>
      </c>
    </row>
    <row r="7318" spans="27:27" ht="15" x14ac:dyDescent="0.2">
      <c r="AA7318" s="123">
        <v>1823</v>
      </c>
    </row>
    <row r="7319" spans="27:27" ht="15" x14ac:dyDescent="0.2">
      <c r="AA7319" s="123">
        <v>1823.25</v>
      </c>
    </row>
    <row r="7320" spans="27:27" ht="15" x14ac:dyDescent="0.2">
      <c r="AA7320" s="123">
        <v>1823.5</v>
      </c>
    </row>
    <row r="7321" spans="27:27" ht="15" x14ac:dyDescent="0.2">
      <c r="AA7321" s="123">
        <v>1823.75</v>
      </c>
    </row>
    <row r="7322" spans="27:27" ht="15" x14ac:dyDescent="0.2">
      <c r="AA7322" s="123">
        <v>1824</v>
      </c>
    </row>
    <row r="7323" spans="27:27" ht="15" x14ac:dyDescent="0.2">
      <c r="AA7323" s="123">
        <v>1824.25</v>
      </c>
    </row>
    <row r="7324" spans="27:27" ht="15" x14ac:dyDescent="0.2">
      <c r="AA7324" s="123">
        <v>1824.5</v>
      </c>
    </row>
    <row r="7325" spans="27:27" ht="15" x14ac:dyDescent="0.2">
      <c r="AA7325" s="123">
        <v>1824.75</v>
      </c>
    </row>
    <row r="7326" spans="27:27" ht="15" x14ac:dyDescent="0.2">
      <c r="AA7326" s="123">
        <v>1825</v>
      </c>
    </row>
    <row r="7327" spans="27:27" ht="15" x14ac:dyDescent="0.2">
      <c r="AA7327" s="123">
        <v>1825.25</v>
      </c>
    </row>
    <row r="7328" spans="27:27" ht="15" x14ac:dyDescent="0.2">
      <c r="AA7328" s="123">
        <v>1825.5</v>
      </c>
    </row>
    <row r="7329" spans="27:27" ht="15" x14ac:dyDescent="0.2">
      <c r="AA7329" s="123">
        <v>1825.75</v>
      </c>
    </row>
    <row r="7330" spans="27:27" ht="15" x14ac:dyDescent="0.2">
      <c r="AA7330" s="123">
        <v>1826</v>
      </c>
    </row>
    <row r="7331" spans="27:27" ht="15" x14ac:dyDescent="0.2">
      <c r="AA7331" s="123">
        <v>1826.25</v>
      </c>
    </row>
    <row r="7332" spans="27:27" ht="15" x14ac:dyDescent="0.2">
      <c r="AA7332" s="123">
        <v>1826.5</v>
      </c>
    </row>
    <row r="7333" spans="27:27" ht="15" x14ac:dyDescent="0.2">
      <c r="AA7333" s="123">
        <v>1826.75</v>
      </c>
    </row>
    <row r="7334" spans="27:27" ht="15" x14ac:dyDescent="0.2">
      <c r="AA7334" s="123">
        <v>1827</v>
      </c>
    </row>
    <row r="7335" spans="27:27" ht="15" x14ac:dyDescent="0.2">
      <c r="AA7335" s="123">
        <v>1827.25</v>
      </c>
    </row>
    <row r="7336" spans="27:27" ht="15" x14ac:dyDescent="0.2">
      <c r="AA7336" s="123">
        <v>1827.5</v>
      </c>
    </row>
    <row r="7337" spans="27:27" ht="15" x14ac:dyDescent="0.2">
      <c r="AA7337" s="123">
        <v>1827.75</v>
      </c>
    </row>
    <row r="7338" spans="27:27" ht="15" x14ac:dyDescent="0.2">
      <c r="AA7338" s="123">
        <v>1828</v>
      </c>
    </row>
    <row r="7339" spans="27:27" ht="15" x14ac:dyDescent="0.2">
      <c r="AA7339" s="123">
        <v>1828.25</v>
      </c>
    </row>
    <row r="7340" spans="27:27" ht="15" x14ac:dyDescent="0.2">
      <c r="AA7340" s="123">
        <v>1828.5</v>
      </c>
    </row>
    <row r="7341" spans="27:27" ht="15" x14ac:dyDescent="0.2">
      <c r="AA7341" s="123">
        <v>1828.75</v>
      </c>
    </row>
    <row r="7342" spans="27:27" ht="15" x14ac:dyDescent="0.2">
      <c r="AA7342" s="123">
        <v>1829</v>
      </c>
    </row>
    <row r="7343" spans="27:27" ht="15" x14ac:dyDescent="0.2">
      <c r="AA7343" s="123">
        <v>1829.25</v>
      </c>
    </row>
    <row r="7344" spans="27:27" ht="15" x14ac:dyDescent="0.2">
      <c r="AA7344" s="123">
        <v>1829.5</v>
      </c>
    </row>
    <row r="7345" spans="27:27" ht="15" x14ac:dyDescent="0.2">
      <c r="AA7345" s="123">
        <v>1829.75</v>
      </c>
    </row>
    <row r="7346" spans="27:27" ht="15" x14ac:dyDescent="0.2">
      <c r="AA7346" s="123">
        <v>1830</v>
      </c>
    </row>
    <row r="7347" spans="27:27" ht="15" x14ac:dyDescent="0.2">
      <c r="AA7347" s="123">
        <v>1830.25</v>
      </c>
    </row>
    <row r="7348" spans="27:27" ht="15" x14ac:dyDescent="0.2">
      <c r="AA7348" s="123">
        <v>1830.5</v>
      </c>
    </row>
    <row r="7349" spans="27:27" ht="15" x14ac:dyDescent="0.2">
      <c r="AA7349" s="123">
        <v>1830.75</v>
      </c>
    </row>
    <row r="7350" spans="27:27" ht="15" x14ac:dyDescent="0.2">
      <c r="AA7350" s="123">
        <v>1831</v>
      </c>
    </row>
    <row r="7351" spans="27:27" ht="15" x14ac:dyDescent="0.2">
      <c r="AA7351" s="123">
        <v>1831.25</v>
      </c>
    </row>
    <row r="7352" spans="27:27" ht="15" x14ac:dyDescent="0.2">
      <c r="AA7352" s="123">
        <v>1831.5</v>
      </c>
    </row>
    <row r="7353" spans="27:27" ht="15" x14ac:dyDescent="0.2">
      <c r="AA7353" s="123">
        <v>1831.75</v>
      </c>
    </row>
    <row r="7354" spans="27:27" ht="15" x14ac:dyDescent="0.2">
      <c r="AA7354" s="123">
        <v>1832</v>
      </c>
    </row>
    <row r="7355" spans="27:27" ht="15" x14ac:dyDescent="0.2">
      <c r="AA7355" s="123">
        <v>1832.25</v>
      </c>
    </row>
    <row r="7356" spans="27:27" ht="15" x14ac:dyDescent="0.2">
      <c r="AA7356" s="123">
        <v>1832.5</v>
      </c>
    </row>
    <row r="7357" spans="27:27" ht="15" x14ac:dyDescent="0.2">
      <c r="AA7357" s="123">
        <v>1832.75</v>
      </c>
    </row>
    <row r="7358" spans="27:27" ht="15" x14ac:dyDescent="0.2">
      <c r="AA7358" s="123">
        <v>1833</v>
      </c>
    </row>
    <row r="7359" spans="27:27" ht="15" x14ac:dyDescent="0.2">
      <c r="AA7359" s="123">
        <v>1833.25</v>
      </c>
    </row>
    <row r="7360" spans="27:27" ht="15" x14ac:dyDescent="0.2">
      <c r="AA7360" s="123">
        <v>1833.5</v>
      </c>
    </row>
    <row r="7361" spans="27:27" ht="15" x14ac:dyDescent="0.2">
      <c r="AA7361" s="123">
        <v>1833.75</v>
      </c>
    </row>
    <row r="7362" spans="27:27" ht="15" x14ac:dyDescent="0.2">
      <c r="AA7362" s="123">
        <v>1834</v>
      </c>
    </row>
    <row r="7363" spans="27:27" ht="15" x14ac:dyDescent="0.2">
      <c r="AA7363" s="123">
        <v>1834.25</v>
      </c>
    </row>
    <row r="7364" spans="27:27" ht="15" x14ac:dyDescent="0.2">
      <c r="AA7364" s="123">
        <v>1834.5</v>
      </c>
    </row>
    <row r="7365" spans="27:27" ht="15" x14ac:dyDescent="0.2">
      <c r="AA7365" s="123">
        <v>1834.75</v>
      </c>
    </row>
    <row r="7366" spans="27:27" ht="15" x14ac:dyDescent="0.2">
      <c r="AA7366" s="123">
        <v>1835</v>
      </c>
    </row>
    <row r="7367" spans="27:27" ht="15" x14ac:dyDescent="0.2">
      <c r="AA7367" s="123">
        <v>1835.25</v>
      </c>
    </row>
    <row r="7368" spans="27:27" ht="15" x14ac:dyDescent="0.2">
      <c r="AA7368" s="123">
        <v>1835.5</v>
      </c>
    </row>
    <row r="7369" spans="27:27" ht="15" x14ac:dyDescent="0.2">
      <c r="AA7369" s="123">
        <v>1835.75</v>
      </c>
    </row>
    <row r="7370" spans="27:27" ht="15" x14ac:dyDescent="0.2">
      <c r="AA7370" s="123">
        <v>1836</v>
      </c>
    </row>
    <row r="7371" spans="27:27" ht="15" x14ac:dyDescent="0.2">
      <c r="AA7371" s="123">
        <v>1836.25</v>
      </c>
    </row>
    <row r="7372" spans="27:27" ht="15" x14ac:dyDescent="0.2">
      <c r="AA7372" s="123">
        <v>1836.5</v>
      </c>
    </row>
    <row r="7373" spans="27:27" ht="15" x14ac:dyDescent="0.2">
      <c r="AA7373" s="123">
        <v>1836.75</v>
      </c>
    </row>
    <row r="7374" spans="27:27" ht="15" x14ac:dyDescent="0.2">
      <c r="AA7374" s="123">
        <v>1837</v>
      </c>
    </row>
    <row r="7375" spans="27:27" ht="15" x14ac:dyDescent="0.2">
      <c r="AA7375" s="123">
        <v>1837.25</v>
      </c>
    </row>
    <row r="7376" spans="27:27" ht="15" x14ac:dyDescent="0.2">
      <c r="AA7376" s="123">
        <v>1837.5</v>
      </c>
    </row>
    <row r="7377" spans="27:27" ht="15" x14ac:dyDescent="0.2">
      <c r="AA7377" s="123">
        <v>1837.75</v>
      </c>
    </row>
    <row r="7378" spans="27:27" ht="15" x14ac:dyDescent="0.2">
      <c r="AA7378" s="123">
        <v>1838</v>
      </c>
    </row>
    <row r="7379" spans="27:27" ht="15" x14ac:dyDescent="0.2">
      <c r="AA7379" s="123">
        <v>1838.25</v>
      </c>
    </row>
    <row r="7380" spans="27:27" ht="15" x14ac:dyDescent="0.2">
      <c r="AA7380" s="123">
        <v>1838.5</v>
      </c>
    </row>
    <row r="7381" spans="27:27" ht="15" x14ac:dyDescent="0.2">
      <c r="AA7381" s="123">
        <v>1838.75</v>
      </c>
    </row>
    <row r="7382" spans="27:27" ht="15" x14ac:dyDescent="0.2">
      <c r="AA7382" s="123">
        <v>1839</v>
      </c>
    </row>
    <row r="7383" spans="27:27" ht="15" x14ac:dyDescent="0.2">
      <c r="AA7383" s="123">
        <v>1839.25</v>
      </c>
    </row>
    <row r="7384" spans="27:27" ht="15" x14ac:dyDescent="0.2">
      <c r="AA7384" s="123">
        <v>1839.5</v>
      </c>
    </row>
    <row r="7385" spans="27:27" ht="15" x14ac:dyDescent="0.2">
      <c r="AA7385" s="123">
        <v>1839.75</v>
      </c>
    </row>
    <row r="7386" spans="27:27" ht="15" x14ac:dyDescent="0.2">
      <c r="AA7386" s="123">
        <v>1840</v>
      </c>
    </row>
    <row r="7387" spans="27:27" ht="15" x14ac:dyDescent="0.2">
      <c r="AA7387" s="123">
        <v>1840.25</v>
      </c>
    </row>
    <row r="7388" spans="27:27" ht="15" x14ac:dyDescent="0.2">
      <c r="AA7388" s="123">
        <v>1840.5</v>
      </c>
    </row>
    <row r="7389" spans="27:27" ht="15" x14ac:dyDescent="0.2">
      <c r="AA7389" s="123">
        <v>1840.75</v>
      </c>
    </row>
    <row r="7390" spans="27:27" ht="15" x14ac:dyDescent="0.2">
      <c r="AA7390" s="123">
        <v>1841</v>
      </c>
    </row>
    <row r="7391" spans="27:27" ht="15" x14ac:dyDescent="0.2">
      <c r="AA7391" s="123">
        <v>1841.25</v>
      </c>
    </row>
    <row r="7392" spans="27:27" ht="15" x14ac:dyDescent="0.2">
      <c r="AA7392" s="123">
        <v>1841.5</v>
      </c>
    </row>
    <row r="7393" spans="27:27" ht="15" x14ac:dyDescent="0.2">
      <c r="AA7393" s="123">
        <v>1841.75</v>
      </c>
    </row>
    <row r="7394" spans="27:27" ht="15" x14ac:dyDescent="0.2">
      <c r="AA7394" s="123">
        <v>1842</v>
      </c>
    </row>
    <row r="7395" spans="27:27" ht="15" x14ac:dyDescent="0.2">
      <c r="AA7395" s="123">
        <v>1842.25</v>
      </c>
    </row>
    <row r="7396" spans="27:27" ht="15" x14ac:dyDescent="0.2">
      <c r="AA7396" s="123">
        <v>1842.5</v>
      </c>
    </row>
    <row r="7397" spans="27:27" ht="15" x14ac:dyDescent="0.2">
      <c r="AA7397" s="123">
        <v>1842.75</v>
      </c>
    </row>
    <row r="7398" spans="27:27" ht="15" x14ac:dyDescent="0.2">
      <c r="AA7398" s="123">
        <v>1843</v>
      </c>
    </row>
    <row r="7399" spans="27:27" ht="15" x14ac:dyDescent="0.2">
      <c r="AA7399" s="123">
        <v>1843.25</v>
      </c>
    </row>
    <row r="7400" spans="27:27" ht="15" x14ac:dyDescent="0.2">
      <c r="AA7400" s="123">
        <v>1843.5</v>
      </c>
    </row>
    <row r="7401" spans="27:27" ht="15" x14ac:dyDescent="0.2">
      <c r="AA7401" s="123">
        <v>1843.75</v>
      </c>
    </row>
    <row r="7402" spans="27:27" ht="15" x14ac:dyDescent="0.2">
      <c r="AA7402" s="123">
        <v>1844</v>
      </c>
    </row>
    <row r="7403" spans="27:27" ht="15" x14ac:dyDescent="0.2">
      <c r="AA7403" s="123">
        <v>1844.25</v>
      </c>
    </row>
    <row r="7404" spans="27:27" ht="15" x14ac:dyDescent="0.2">
      <c r="AA7404" s="123">
        <v>1844.5</v>
      </c>
    </row>
    <row r="7405" spans="27:27" ht="15" x14ac:dyDescent="0.2">
      <c r="AA7405" s="123">
        <v>1844.75</v>
      </c>
    </row>
    <row r="7406" spans="27:27" ht="15" x14ac:dyDescent="0.2">
      <c r="AA7406" s="123">
        <v>1845</v>
      </c>
    </row>
    <row r="7407" spans="27:27" ht="15" x14ac:dyDescent="0.2">
      <c r="AA7407" s="123">
        <v>1845.25</v>
      </c>
    </row>
    <row r="7408" spans="27:27" ht="15" x14ac:dyDescent="0.2">
      <c r="AA7408" s="123">
        <v>1845.5</v>
      </c>
    </row>
    <row r="7409" spans="27:27" ht="15" x14ac:dyDescent="0.2">
      <c r="AA7409" s="123">
        <v>1845.75</v>
      </c>
    </row>
    <row r="7410" spans="27:27" ht="15" x14ac:dyDescent="0.2">
      <c r="AA7410" s="123">
        <v>1846</v>
      </c>
    </row>
    <row r="7411" spans="27:27" ht="15" x14ac:dyDescent="0.2">
      <c r="AA7411" s="123">
        <v>1846.25</v>
      </c>
    </row>
    <row r="7412" spans="27:27" ht="15" x14ac:dyDescent="0.2">
      <c r="AA7412" s="123">
        <v>1846.5</v>
      </c>
    </row>
    <row r="7413" spans="27:27" ht="15" x14ac:dyDescent="0.2">
      <c r="AA7413" s="123">
        <v>1846.75</v>
      </c>
    </row>
    <row r="7414" spans="27:27" ht="15" x14ac:dyDescent="0.2">
      <c r="AA7414" s="123">
        <v>1847</v>
      </c>
    </row>
    <row r="7415" spans="27:27" ht="15" x14ac:dyDescent="0.2">
      <c r="AA7415" s="123">
        <v>1847.25</v>
      </c>
    </row>
    <row r="7416" spans="27:27" ht="15" x14ac:dyDescent="0.2">
      <c r="AA7416" s="123">
        <v>1847.5</v>
      </c>
    </row>
    <row r="7417" spans="27:27" ht="15" x14ac:dyDescent="0.2">
      <c r="AA7417" s="123">
        <v>1847.75</v>
      </c>
    </row>
    <row r="7418" spans="27:27" ht="15" x14ac:dyDescent="0.2">
      <c r="AA7418" s="123">
        <v>1848</v>
      </c>
    </row>
    <row r="7419" spans="27:27" ht="15" x14ac:dyDescent="0.2">
      <c r="AA7419" s="123">
        <v>1848.25</v>
      </c>
    </row>
    <row r="7420" spans="27:27" ht="15" x14ac:dyDescent="0.2">
      <c r="AA7420" s="123">
        <v>1848.5</v>
      </c>
    </row>
    <row r="7421" spans="27:27" ht="15" x14ac:dyDescent="0.2">
      <c r="AA7421" s="123">
        <v>1848.75</v>
      </c>
    </row>
    <row r="7422" spans="27:27" ht="15" x14ac:dyDescent="0.2">
      <c r="AA7422" s="123">
        <v>1849</v>
      </c>
    </row>
    <row r="7423" spans="27:27" ht="15" x14ac:dyDescent="0.2">
      <c r="AA7423" s="123">
        <v>1849.25</v>
      </c>
    </row>
    <row r="7424" spans="27:27" ht="15" x14ac:dyDescent="0.2">
      <c r="AA7424" s="123">
        <v>1849.5</v>
      </c>
    </row>
    <row r="7425" spans="27:27" ht="15" x14ac:dyDescent="0.2">
      <c r="AA7425" s="123">
        <v>1849.75</v>
      </c>
    </row>
    <row r="7426" spans="27:27" ht="15" x14ac:dyDescent="0.2">
      <c r="AA7426" s="123">
        <v>1850</v>
      </c>
    </row>
    <row r="7427" spans="27:27" ht="15" x14ac:dyDescent="0.2">
      <c r="AA7427" s="123">
        <v>1850.25</v>
      </c>
    </row>
    <row r="7428" spans="27:27" ht="15" x14ac:dyDescent="0.2">
      <c r="AA7428" s="123">
        <v>1850.5</v>
      </c>
    </row>
    <row r="7429" spans="27:27" ht="15" x14ac:dyDescent="0.2">
      <c r="AA7429" s="123">
        <v>1850.75</v>
      </c>
    </row>
    <row r="7430" spans="27:27" ht="15" x14ac:dyDescent="0.2">
      <c r="AA7430" s="123">
        <v>1851</v>
      </c>
    </row>
    <row r="7431" spans="27:27" ht="15" x14ac:dyDescent="0.2">
      <c r="AA7431" s="123">
        <v>1851.25</v>
      </c>
    </row>
    <row r="7432" spans="27:27" ht="15" x14ac:dyDescent="0.2">
      <c r="AA7432" s="123">
        <v>1851.5</v>
      </c>
    </row>
    <row r="7433" spans="27:27" ht="15" x14ac:dyDescent="0.2">
      <c r="AA7433" s="123">
        <v>1851.75</v>
      </c>
    </row>
    <row r="7434" spans="27:27" ht="15" x14ac:dyDescent="0.2">
      <c r="AA7434" s="123">
        <v>1852</v>
      </c>
    </row>
    <row r="7435" spans="27:27" ht="15" x14ac:dyDescent="0.2">
      <c r="AA7435" s="123">
        <v>1852.25</v>
      </c>
    </row>
    <row r="7436" spans="27:27" ht="15" x14ac:dyDescent="0.2">
      <c r="AA7436" s="123">
        <v>1852.5</v>
      </c>
    </row>
    <row r="7437" spans="27:27" ht="15" x14ac:dyDescent="0.2">
      <c r="AA7437" s="123">
        <v>1852.75</v>
      </c>
    </row>
    <row r="7438" spans="27:27" ht="15" x14ac:dyDescent="0.2">
      <c r="AA7438" s="123">
        <v>1853</v>
      </c>
    </row>
    <row r="7439" spans="27:27" ht="15" x14ac:dyDescent="0.2">
      <c r="AA7439" s="123">
        <v>1853.25</v>
      </c>
    </row>
    <row r="7440" spans="27:27" ht="15" x14ac:dyDescent="0.2">
      <c r="AA7440" s="123">
        <v>1853.5</v>
      </c>
    </row>
    <row r="7441" spans="27:27" ht="15" x14ac:dyDescent="0.2">
      <c r="AA7441" s="123">
        <v>1853.75</v>
      </c>
    </row>
    <row r="7442" spans="27:27" ht="15" x14ac:dyDescent="0.2">
      <c r="AA7442" s="123">
        <v>1854</v>
      </c>
    </row>
    <row r="7443" spans="27:27" ht="15" x14ac:dyDescent="0.2">
      <c r="AA7443" s="123">
        <v>1854.25</v>
      </c>
    </row>
    <row r="7444" spans="27:27" ht="15" x14ac:dyDescent="0.2">
      <c r="AA7444" s="123">
        <v>1854.5</v>
      </c>
    </row>
    <row r="7445" spans="27:27" ht="15" x14ac:dyDescent="0.2">
      <c r="AA7445" s="123">
        <v>1854.75</v>
      </c>
    </row>
    <row r="7446" spans="27:27" ht="15" x14ac:dyDescent="0.2">
      <c r="AA7446" s="123">
        <v>1855</v>
      </c>
    </row>
    <row r="7447" spans="27:27" ht="15" x14ac:dyDescent="0.2">
      <c r="AA7447" s="123">
        <v>1855.25</v>
      </c>
    </row>
    <row r="7448" spans="27:27" ht="15" x14ac:dyDescent="0.2">
      <c r="AA7448" s="123">
        <v>1855.5</v>
      </c>
    </row>
    <row r="7449" spans="27:27" ht="15" x14ac:dyDescent="0.2">
      <c r="AA7449" s="123">
        <v>1855.75</v>
      </c>
    </row>
    <row r="7450" spans="27:27" ht="15" x14ac:dyDescent="0.2">
      <c r="AA7450" s="123">
        <v>1856</v>
      </c>
    </row>
    <row r="7451" spans="27:27" ht="15" x14ac:dyDescent="0.2">
      <c r="AA7451" s="123">
        <v>1856.25</v>
      </c>
    </row>
    <row r="7452" spans="27:27" ht="15" x14ac:dyDescent="0.2">
      <c r="AA7452" s="123">
        <v>1856.5</v>
      </c>
    </row>
    <row r="7453" spans="27:27" ht="15" x14ac:dyDescent="0.2">
      <c r="AA7453" s="123">
        <v>1856.75</v>
      </c>
    </row>
    <row r="7454" spans="27:27" ht="15" x14ac:dyDescent="0.2">
      <c r="AA7454" s="123">
        <v>1857</v>
      </c>
    </row>
    <row r="7455" spans="27:27" ht="15" x14ac:dyDescent="0.2">
      <c r="AA7455" s="123">
        <v>1857.25</v>
      </c>
    </row>
    <row r="7456" spans="27:27" ht="15" x14ac:dyDescent="0.2">
      <c r="AA7456" s="123">
        <v>1857.5</v>
      </c>
    </row>
    <row r="7457" spans="27:27" ht="15" x14ac:dyDescent="0.2">
      <c r="AA7457" s="123">
        <v>1857.75</v>
      </c>
    </row>
    <row r="7458" spans="27:27" ht="15" x14ac:dyDescent="0.2">
      <c r="AA7458" s="123">
        <v>1858</v>
      </c>
    </row>
    <row r="7459" spans="27:27" ht="15" x14ac:dyDescent="0.2">
      <c r="AA7459" s="123">
        <v>1858.25</v>
      </c>
    </row>
    <row r="7460" spans="27:27" ht="15" x14ac:dyDescent="0.2">
      <c r="AA7460" s="123">
        <v>1858.5</v>
      </c>
    </row>
    <row r="7461" spans="27:27" ht="15" x14ac:dyDescent="0.2">
      <c r="AA7461" s="123">
        <v>1858.75</v>
      </c>
    </row>
    <row r="7462" spans="27:27" ht="15" x14ac:dyDescent="0.2">
      <c r="AA7462" s="123">
        <v>1859</v>
      </c>
    </row>
    <row r="7463" spans="27:27" ht="15" x14ac:dyDescent="0.2">
      <c r="AA7463" s="123">
        <v>1859.25</v>
      </c>
    </row>
    <row r="7464" spans="27:27" ht="15" x14ac:dyDescent="0.2">
      <c r="AA7464" s="123">
        <v>1859.5</v>
      </c>
    </row>
    <row r="7465" spans="27:27" ht="15" x14ac:dyDescent="0.2">
      <c r="AA7465" s="123">
        <v>1859.75</v>
      </c>
    </row>
    <row r="7466" spans="27:27" ht="15" x14ac:dyDescent="0.2">
      <c r="AA7466" s="123">
        <v>1860</v>
      </c>
    </row>
    <row r="7467" spans="27:27" ht="15" x14ac:dyDescent="0.2">
      <c r="AA7467" s="123">
        <v>1860.25</v>
      </c>
    </row>
    <row r="7468" spans="27:27" ht="15" x14ac:dyDescent="0.2">
      <c r="AA7468" s="123">
        <v>1860.5</v>
      </c>
    </row>
    <row r="7469" spans="27:27" ht="15" x14ac:dyDescent="0.2">
      <c r="AA7469" s="123">
        <v>1860.75</v>
      </c>
    </row>
    <row r="7470" spans="27:27" ht="15" x14ac:dyDescent="0.2">
      <c r="AA7470" s="123">
        <v>1861</v>
      </c>
    </row>
    <row r="7471" spans="27:27" ht="15" x14ac:dyDescent="0.2">
      <c r="AA7471" s="123">
        <v>1861.25</v>
      </c>
    </row>
    <row r="7472" spans="27:27" ht="15" x14ac:dyDescent="0.2">
      <c r="AA7472" s="123">
        <v>1861.5</v>
      </c>
    </row>
    <row r="7473" spans="27:27" ht="15" x14ac:dyDescent="0.2">
      <c r="AA7473" s="123">
        <v>1861.75</v>
      </c>
    </row>
    <row r="7474" spans="27:27" ht="15" x14ac:dyDescent="0.2">
      <c r="AA7474" s="123">
        <v>1862</v>
      </c>
    </row>
    <row r="7475" spans="27:27" ht="15" x14ac:dyDescent="0.2">
      <c r="AA7475" s="123">
        <v>1862.25</v>
      </c>
    </row>
    <row r="7476" spans="27:27" ht="15" x14ac:dyDescent="0.2">
      <c r="AA7476" s="123">
        <v>1862.5</v>
      </c>
    </row>
    <row r="7477" spans="27:27" ht="15" x14ac:dyDescent="0.2">
      <c r="AA7477" s="123">
        <v>1862.75</v>
      </c>
    </row>
    <row r="7478" spans="27:27" ht="15" x14ac:dyDescent="0.2">
      <c r="AA7478" s="123">
        <v>1863</v>
      </c>
    </row>
    <row r="7479" spans="27:27" ht="15" x14ac:dyDescent="0.2">
      <c r="AA7479" s="123">
        <v>1863.25</v>
      </c>
    </row>
    <row r="7480" spans="27:27" ht="15" x14ac:dyDescent="0.2">
      <c r="AA7480" s="123">
        <v>1863.5</v>
      </c>
    </row>
    <row r="7481" spans="27:27" ht="15" x14ac:dyDescent="0.2">
      <c r="AA7481" s="123">
        <v>1863.75</v>
      </c>
    </row>
    <row r="7482" spans="27:27" ht="15" x14ac:dyDescent="0.2">
      <c r="AA7482" s="123">
        <v>1864</v>
      </c>
    </row>
    <row r="7483" spans="27:27" ht="15" x14ac:dyDescent="0.2">
      <c r="AA7483" s="123">
        <v>1864.25</v>
      </c>
    </row>
    <row r="7484" spans="27:27" ht="15" x14ac:dyDescent="0.2">
      <c r="AA7484" s="123">
        <v>1864.5</v>
      </c>
    </row>
    <row r="7485" spans="27:27" ht="15" x14ac:dyDescent="0.2">
      <c r="AA7485" s="123">
        <v>1864.75</v>
      </c>
    </row>
    <row r="7486" spans="27:27" ht="15" x14ac:dyDescent="0.2">
      <c r="AA7486" s="123">
        <v>1865</v>
      </c>
    </row>
    <row r="7487" spans="27:27" ht="15" x14ac:dyDescent="0.2">
      <c r="AA7487" s="123">
        <v>1865.25</v>
      </c>
    </row>
    <row r="7488" spans="27:27" ht="15" x14ac:dyDescent="0.2">
      <c r="AA7488" s="123">
        <v>1865.5</v>
      </c>
    </row>
    <row r="7489" spans="27:27" ht="15" x14ac:dyDescent="0.2">
      <c r="AA7489" s="123">
        <v>1865.75</v>
      </c>
    </row>
    <row r="7490" spans="27:27" ht="15" x14ac:dyDescent="0.2">
      <c r="AA7490" s="123">
        <v>1866</v>
      </c>
    </row>
    <row r="7491" spans="27:27" ht="15" x14ac:dyDescent="0.2">
      <c r="AA7491" s="123">
        <v>1866.25</v>
      </c>
    </row>
    <row r="7492" spans="27:27" ht="15" x14ac:dyDescent="0.2">
      <c r="AA7492" s="123">
        <v>1866.5</v>
      </c>
    </row>
    <row r="7493" spans="27:27" ht="15" x14ac:dyDescent="0.2">
      <c r="AA7493" s="123">
        <v>1866.75</v>
      </c>
    </row>
    <row r="7494" spans="27:27" ht="15" x14ac:dyDescent="0.2">
      <c r="AA7494" s="123">
        <v>1867</v>
      </c>
    </row>
    <row r="7495" spans="27:27" ht="15" x14ac:dyDescent="0.2">
      <c r="AA7495" s="123">
        <v>1867.25</v>
      </c>
    </row>
    <row r="7496" spans="27:27" ht="15" x14ac:dyDescent="0.2">
      <c r="AA7496" s="123">
        <v>1867.5</v>
      </c>
    </row>
    <row r="7497" spans="27:27" ht="15" x14ac:dyDescent="0.2">
      <c r="AA7497" s="123">
        <v>1867.75</v>
      </c>
    </row>
    <row r="7498" spans="27:27" ht="15" x14ac:dyDescent="0.2">
      <c r="AA7498" s="123">
        <v>1868</v>
      </c>
    </row>
    <row r="7499" spans="27:27" ht="15" x14ac:dyDescent="0.2">
      <c r="AA7499" s="123">
        <v>1868.25</v>
      </c>
    </row>
    <row r="7500" spans="27:27" ht="15" x14ac:dyDescent="0.2">
      <c r="AA7500" s="123">
        <v>1868.5</v>
      </c>
    </row>
    <row r="7501" spans="27:27" ht="15" x14ac:dyDescent="0.2">
      <c r="AA7501" s="123">
        <v>1868.75</v>
      </c>
    </row>
    <row r="7502" spans="27:27" ht="15" x14ac:dyDescent="0.2">
      <c r="AA7502" s="123">
        <v>1869</v>
      </c>
    </row>
    <row r="7503" spans="27:27" ht="15" x14ac:dyDescent="0.2">
      <c r="AA7503" s="123">
        <v>1869.25</v>
      </c>
    </row>
    <row r="7504" spans="27:27" ht="15" x14ac:dyDescent="0.2">
      <c r="AA7504" s="123">
        <v>1869.5</v>
      </c>
    </row>
    <row r="7505" spans="27:27" ht="15" x14ac:dyDescent="0.2">
      <c r="AA7505" s="123">
        <v>1869.75</v>
      </c>
    </row>
    <row r="7506" spans="27:27" ht="15" x14ac:dyDescent="0.2">
      <c r="AA7506" s="123">
        <v>1870</v>
      </c>
    </row>
    <row r="7507" spans="27:27" ht="15" x14ac:dyDescent="0.2">
      <c r="AA7507" s="123">
        <v>1870.25</v>
      </c>
    </row>
    <row r="7508" spans="27:27" ht="15" x14ac:dyDescent="0.2">
      <c r="AA7508" s="123">
        <v>1870.5</v>
      </c>
    </row>
    <row r="7509" spans="27:27" ht="15" x14ac:dyDescent="0.2">
      <c r="AA7509" s="123">
        <v>1870.75</v>
      </c>
    </row>
    <row r="7510" spans="27:27" ht="15" x14ac:dyDescent="0.2">
      <c r="AA7510" s="123">
        <v>1871</v>
      </c>
    </row>
    <row r="7511" spans="27:27" ht="15" x14ac:dyDescent="0.2">
      <c r="AA7511" s="123">
        <v>1871.25</v>
      </c>
    </row>
    <row r="7512" spans="27:27" ht="15" x14ac:dyDescent="0.2">
      <c r="AA7512" s="123">
        <v>1871.5</v>
      </c>
    </row>
    <row r="7513" spans="27:27" ht="15" x14ac:dyDescent="0.2">
      <c r="AA7513" s="123">
        <v>1871.75</v>
      </c>
    </row>
    <row r="7514" spans="27:27" ht="15" x14ac:dyDescent="0.2">
      <c r="AA7514" s="123">
        <v>1872</v>
      </c>
    </row>
    <row r="7515" spans="27:27" ht="15" x14ac:dyDescent="0.2">
      <c r="AA7515" s="123">
        <v>1872.25</v>
      </c>
    </row>
    <row r="7516" spans="27:27" ht="15" x14ac:dyDescent="0.2">
      <c r="AA7516" s="123">
        <v>1872.5</v>
      </c>
    </row>
    <row r="7517" spans="27:27" ht="15" x14ac:dyDescent="0.2">
      <c r="AA7517" s="123">
        <v>1872.75</v>
      </c>
    </row>
    <row r="7518" spans="27:27" ht="15" x14ac:dyDescent="0.2">
      <c r="AA7518" s="123">
        <v>1873</v>
      </c>
    </row>
    <row r="7519" spans="27:27" ht="15" x14ac:dyDescent="0.2">
      <c r="AA7519" s="123">
        <v>1873.25</v>
      </c>
    </row>
    <row r="7520" spans="27:27" ht="15" x14ac:dyDescent="0.2">
      <c r="AA7520" s="123">
        <v>1873.5</v>
      </c>
    </row>
    <row r="7521" spans="27:27" ht="15" x14ac:dyDescent="0.2">
      <c r="AA7521" s="123">
        <v>1873.75</v>
      </c>
    </row>
    <row r="7522" spans="27:27" ht="15" x14ac:dyDescent="0.2">
      <c r="AA7522" s="123">
        <v>1874</v>
      </c>
    </row>
    <row r="7523" spans="27:27" ht="15" x14ac:dyDescent="0.2">
      <c r="AA7523" s="123">
        <v>1874.25</v>
      </c>
    </row>
    <row r="7524" spans="27:27" ht="15" x14ac:dyDescent="0.2">
      <c r="AA7524" s="123">
        <v>1874.5</v>
      </c>
    </row>
    <row r="7525" spans="27:27" ht="15" x14ac:dyDescent="0.2">
      <c r="AA7525" s="123">
        <v>1874.75</v>
      </c>
    </row>
    <row r="7526" spans="27:27" ht="15" x14ac:dyDescent="0.2">
      <c r="AA7526" s="123">
        <v>1875</v>
      </c>
    </row>
    <row r="7527" spans="27:27" ht="15" x14ac:dyDescent="0.2">
      <c r="AA7527" s="123">
        <v>1875.25</v>
      </c>
    </row>
    <row r="7528" spans="27:27" ht="15" x14ac:dyDescent="0.2">
      <c r="AA7528" s="123">
        <v>1875.5</v>
      </c>
    </row>
    <row r="7529" spans="27:27" ht="15" x14ac:dyDescent="0.2">
      <c r="AA7529" s="123">
        <v>1875.75</v>
      </c>
    </row>
    <row r="7530" spans="27:27" ht="15" x14ac:dyDescent="0.2">
      <c r="AA7530" s="123">
        <v>1876</v>
      </c>
    </row>
    <row r="7531" spans="27:27" ht="15" x14ac:dyDescent="0.2">
      <c r="AA7531" s="123">
        <v>1876.25</v>
      </c>
    </row>
    <row r="7532" spans="27:27" ht="15" x14ac:dyDescent="0.2">
      <c r="AA7532" s="123">
        <v>1876.5</v>
      </c>
    </row>
    <row r="7533" spans="27:27" ht="15" x14ac:dyDescent="0.2">
      <c r="AA7533" s="123">
        <v>1876.75</v>
      </c>
    </row>
    <row r="7534" spans="27:27" ht="15" x14ac:dyDescent="0.2">
      <c r="AA7534" s="123">
        <v>1877</v>
      </c>
    </row>
    <row r="7535" spans="27:27" ht="15" x14ac:dyDescent="0.2">
      <c r="AA7535" s="123">
        <v>1877.25</v>
      </c>
    </row>
    <row r="7536" spans="27:27" ht="15" x14ac:dyDescent="0.2">
      <c r="AA7536" s="123">
        <v>1877.5</v>
      </c>
    </row>
    <row r="7537" spans="27:27" ht="15" x14ac:dyDescent="0.2">
      <c r="AA7537" s="123">
        <v>1877.75</v>
      </c>
    </row>
    <row r="7538" spans="27:27" ht="15" x14ac:dyDescent="0.2">
      <c r="AA7538" s="123">
        <v>1878</v>
      </c>
    </row>
    <row r="7539" spans="27:27" ht="15" x14ac:dyDescent="0.2">
      <c r="AA7539" s="123">
        <v>1878.25</v>
      </c>
    </row>
    <row r="7540" spans="27:27" ht="15" x14ac:dyDescent="0.2">
      <c r="AA7540" s="123">
        <v>1878.5</v>
      </c>
    </row>
    <row r="7541" spans="27:27" ht="15" x14ac:dyDescent="0.2">
      <c r="AA7541" s="123">
        <v>1878.75</v>
      </c>
    </row>
    <row r="7542" spans="27:27" ht="15" x14ac:dyDescent="0.2">
      <c r="AA7542" s="123">
        <v>1879</v>
      </c>
    </row>
    <row r="7543" spans="27:27" ht="15" x14ac:dyDescent="0.2">
      <c r="AA7543" s="123">
        <v>1879.25</v>
      </c>
    </row>
    <row r="7544" spans="27:27" ht="15" x14ac:dyDescent="0.2">
      <c r="AA7544" s="123">
        <v>1879.5</v>
      </c>
    </row>
    <row r="7545" spans="27:27" ht="15" x14ac:dyDescent="0.2">
      <c r="AA7545" s="123">
        <v>1879.75</v>
      </c>
    </row>
    <row r="7546" spans="27:27" ht="15" x14ac:dyDescent="0.2">
      <c r="AA7546" s="123">
        <v>1880</v>
      </c>
    </row>
    <row r="7547" spans="27:27" ht="15" x14ac:dyDescent="0.2">
      <c r="AA7547" s="123">
        <v>1880.25</v>
      </c>
    </row>
    <row r="7548" spans="27:27" ht="15" x14ac:dyDescent="0.2">
      <c r="AA7548" s="123">
        <v>1880.5</v>
      </c>
    </row>
    <row r="7549" spans="27:27" ht="15" x14ac:dyDescent="0.2">
      <c r="AA7549" s="123">
        <v>1880.75</v>
      </c>
    </row>
    <row r="7550" spans="27:27" ht="15" x14ac:dyDescent="0.2">
      <c r="AA7550" s="123">
        <v>1881</v>
      </c>
    </row>
    <row r="7551" spans="27:27" ht="15" x14ac:dyDescent="0.2">
      <c r="AA7551" s="123">
        <v>1881.25</v>
      </c>
    </row>
    <row r="7552" spans="27:27" ht="15" x14ac:dyDescent="0.2">
      <c r="AA7552" s="123">
        <v>1881.5</v>
      </c>
    </row>
    <row r="7553" spans="27:27" ht="15" x14ac:dyDescent="0.2">
      <c r="AA7553" s="123">
        <v>1881.75</v>
      </c>
    </row>
    <row r="7554" spans="27:27" ht="15" x14ac:dyDescent="0.2">
      <c r="AA7554" s="123">
        <v>1882</v>
      </c>
    </row>
    <row r="7555" spans="27:27" ht="15" x14ac:dyDescent="0.2">
      <c r="AA7555" s="123">
        <v>1882.25</v>
      </c>
    </row>
    <row r="7556" spans="27:27" ht="15" x14ac:dyDescent="0.2">
      <c r="AA7556" s="123">
        <v>1882.5</v>
      </c>
    </row>
    <row r="7557" spans="27:27" ht="15" x14ac:dyDescent="0.2">
      <c r="AA7557" s="123">
        <v>1882.75</v>
      </c>
    </row>
    <row r="7558" spans="27:27" ht="15" x14ac:dyDescent="0.2">
      <c r="AA7558" s="123">
        <v>1883</v>
      </c>
    </row>
    <row r="7559" spans="27:27" ht="15" x14ac:dyDescent="0.2">
      <c r="AA7559" s="123">
        <v>1883.25</v>
      </c>
    </row>
    <row r="7560" spans="27:27" ht="15" x14ac:dyDescent="0.2">
      <c r="AA7560" s="123">
        <v>1883.5</v>
      </c>
    </row>
    <row r="7561" spans="27:27" ht="15" x14ac:dyDescent="0.2">
      <c r="AA7561" s="123">
        <v>1883.75</v>
      </c>
    </row>
    <row r="7562" spans="27:27" ht="15" x14ac:dyDescent="0.2">
      <c r="AA7562" s="123">
        <v>1884</v>
      </c>
    </row>
    <row r="7563" spans="27:27" ht="15" x14ac:dyDescent="0.2">
      <c r="AA7563" s="123">
        <v>1884.25</v>
      </c>
    </row>
    <row r="7564" spans="27:27" ht="15" x14ac:dyDescent="0.2">
      <c r="AA7564" s="123">
        <v>1884.5</v>
      </c>
    </row>
    <row r="7565" spans="27:27" ht="15" x14ac:dyDescent="0.2">
      <c r="AA7565" s="123">
        <v>1884.75</v>
      </c>
    </row>
    <row r="7566" spans="27:27" ht="15" x14ac:dyDescent="0.2">
      <c r="AA7566" s="123">
        <v>1885</v>
      </c>
    </row>
    <row r="7567" spans="27:27" ht="15" x14ac:dyDescent="0.2">
      <c r="AA7567" s="123">
        <v>1885.25</v>
      </c>
    </row>
    <row r="7568" spans="27:27" ht="15" x14ac:dyDescent="0.2">
      <c r="AA7568" s="123">
        <v>1885.5</v>
      </c>
    </row>
    <row r="7569" spans="27:27" ht="15" x14ac:dyDescent="0.2">
      <c r="AA7569" s="123">
        <v>1885.75</v>
      </c>
    </row>
    <row r="7570" spans="27:27" ht="15" x14ac:dyDescent="0.2">
      <c r="AA7570" s="123">
        <v>1886</v>
      </c>
    </row>
    <row r="7571" spans="27:27" ht="15" x14ac:dyDescent="0.2">
      <c r="AA7571" s="123">
        <v>1886.25</v>
      </c>
    </row>
    <row r="7572" spans="27:27" ht="15" x14ac:dyDescent="0.2">
      <c r="AA7572" s="123">
        <v>1886.5</v>
      </c>
    </row>
    <row r="7573" spans="27:27" ht="15" x14ac:dyDescent="0.2">
      <c r="AA7573" s="123">
        <v>1886.75</v>
      </c>
    </row>
    <row r="7574" spans="27:27" ht="15" x14ac:dyDescent="0.2">
      <c r="AA7574" s="123">
        <v>1887</v>
      </c>
    </row>
    <row r="7575" spans="27:27" ht="15" x14ac:dyDescent="0.2">
      <c r="AA7575" s="123">
        <v>1887.25</v>
      </c>
    </row>
    <row r="7576" spans="27:27" ht="15" x14ac:dyDescent="0.2">
      <c r="AA7576" s="123">
        <v>1887.5</v>
      </c>
    </row>
    <row r="7577" spans="27:27" ht="15" x14ac:dyDescent="0.2">
      <c r="AA7577" s="123">
        <v>1887.75</v>
      </c>
    </row>
    <row r="7578" spans="27:27" ht="15" x14ac:dyDescent="0.2">
      <c r="AA7578" s="123">
        <v>1888</v>
      </c>
    </row>
    <row r="7579" spans="27:27" ht="15" x14ac:dyDescent="0.2">
      <c r="AA7579" s="123">
        <v>1888.25</v>
      </c>
    </row>
    <row r="7580" spans="27:27" ht="15" x14ac:dyDescent="0.2">
      <c r="AA7580" s="123">
        <v>1888.5</v>
      </c>
    </row>
    <row r="7581" spans="27:27" ht="15" x14ac:dyDescent="0.2">
      <c r="AA7581" s="123">
        <v>1888.75</v>
      </c>
    </row>
    <row r="7582" spans="27:27" ht="15" x14ac:dyDescent="0.2">
      <c r="AA7582" s="123">
        <v>1889</v>
      </c>
    </row>
    <row r="7583" spans="27:27" ht="15" x14ac:dyDescent="0.2">
      <c r="AA7583" s="123">
        <v>1889.25</v>
      </c>
    </row>
    <row r="7584" spans="27:27" ht="15" x14ac:dyDescent="0.2">
      <c r="AA7584" s="123">
        <v>1889.5</v>
      </c>
    </row>
    <row r="7585" spans="27:27" ht="15" x14ac:dyDescent="0.2">
      <c r="AA7585" s="123">
        <v>1889.75</v>
      </c>
    </row>
    <row r="7586" spans="27:27" ht="15" x14ac:dyDescent="0.2">
      <c r="AA7586" s="123">
        <v>1890</v>
      </c>
    </row>
    <row r="7587" spans="27:27" ht="15" x14ac:dyDescent="0.2">
      <c r="AA7587" s="123">
        <v>1890.25</v>
      </c>
    </row>
    <row r="7588" spans="27:27" ht="15" x14ac:dyDescent="0.2">
      <c r="AA7588" s="123">
        <v>1890.5</v>
      </c>
    </row>
    <row r="7589" spans="27:27" ht="15" x14ac:dyDescent="0.2">
      <c r="AA7589" s="123">
        <v>1890.75</v>
      </c>
    </row>
    <row r="7590" spans="27:27" ht="15" x14ac:dyDescent="0.2">
      <c r="AA7590" s="123">
        <v>1891</v>
      </c>
    </row>
    <row r="7591" spans="27:27" ht="15" x14ac:dyDescent="0.2">
      <c r="AA7591" s="123">
        <v>1891.25</v>
      </c>
    </row>
    <row r="7592" spans="27:27" ht="15" x14ac:dyDescent="0.2">
      <c r="AA7592" s="123">
        <v>1891.5</v>
      </c>
    </row>
    <row r="7593" spans="27:27" ht="15" x14ac:dyDescent="0.2">
      <c r="AA7593" s="123">
        <v>1891.75</v>
      </c>
    </row>
    <row r="7594" spans="27:27" ht="15" x14ac:dyDescent="0.2">
      <c r="AA7594" s="123">
        <v>1892</v>
      </c>
    </row>
    <row r="7595" spans="27:27" ht="15" x14ac:dyDescent="0.2">
      <c r="AA7595" s="123">
        <v>1892.25</v>
      </c>
    </row>
    <row r="7596" spans="27:27" ht="15" x14ac:dyDescent="0.2">
      <c r="AA7596" s="123">
        <v>1892.5</v>
      </c>
    </row>
    <row r="7597" spans="27:27" ht="15" x14ac:dyDescent="0.2">
      <c r="AA7597" s="123">
        <v>1892.75</v>
      </c>
    </row>
    <row r="7598" spans="27:27" ht="15" x14ac:dyDescent="0.2">
      <c r="AA7598" s="123">
        <v>1893</v>
      </c>
    </row>
    <row r="7599" spans="27:27" ht="15" x14ac:dyDescent="0.2">
      <c r="AA7599" s="123">
        <v>1893.25</v>
      </c>
    </row>
    <row r="7600" spans="27:27" ht="15" x14ac:dyDescent="0.2">
      <c r="AA7600" s="123">
        <v>1893.5</v>
      </c>
    </row>
    <row r="7601" spans="27:27" ht="15" x14ac:dyDescent="0.2">
      <c r="AA7601" s="123">
        <v>1893.75</v>
      </c>
    </row>
    <row r="7602" spans="27:27" ht="15" x14ac:dyDescent="0.2">
      <c r="AA7602" s="123">
        <v>1894</v>
      </c>
    </row>
    <row r="7603" spans="27:27" ht="15" x14ac:dyDescent="0.2">
      <c r="AA7603" s="123">
        <v>1894.25</v>
      </c>
    </row>
    <row r="7604" spans="27:27" ht="15" x14ac:dyDescent="0.2">
      <c r="AA7604" s="123">
        <v>1894.5</v>
      </c>
    </row>
    <row r="7605" spans="27:27" ht="15" x14ac:dyDescent="0.2">
      <c r="AA7605" s="123">
        <v>1894.75</v>
      </c>
    </row>
    <row r="7606" spans="27:27" ht="15" x14ac:dyDescent="0.2">
      <c r="AA7606" s="123">
        <v>1895</v>
      </c>
    </row>
    <row r="7607" spans="27:27" ht="15" x14ac:dyDescent="0.2">
      <c r="AA7607" s="123">
        <v>1895.25</v>
      </c>
    </row>
    <row r="7608" spans="27:27" ht="15" x14ac:dyDescent="0.2">
      <c r="AA7608" s="123">
        <v>1895.5</v>
      </c>
    </row>
    <row r="7609" spans="27:27" ht="15" x14ac:dyDescent="0.2">
      <c r="AA7609" s="123">
        <v>1895.75</v>
      </c>
    </row>
    <row r="7610" spans="27:27" ht="15" x14ac:dyDescent="0.2">
      <c r="AA7610" s="123">
        <v>1896</v>
      </c>
    </row>
    <row r="7611" spans="27:27" ht="15" x14ac:dyDescent="0.2">
      <c r="AA7611" s="123">
        <v>1896.25</v>
      </c>
    </row>
    <row r="7612" spans="27:27" ht="15" x14ac:dyDescent="0.2">
      <c r="AA7612" s="123">
        <v>1896.5</v>
      </c>
    </row>
    <row r="7613" spans="27:27" ht="15" x14ac:dyDescent="0.2">
      <c r="AA7613" s="123">
        <v>1896.75</v>
      </c>
    </row>
    <row r="7614" spans="27:27" ht="15" x14ac:dyDescent="0.2">
      <c r="AA7614" s="123">
        <v>1897</v>
      </c>
    </row>
    <row r="7615" spans="27:27" ht="15" x14ac:dyDescent="0.2">
      <c r="AA7615" s="123">
        <v>1897.25</v>
      </c>
    </row>
    <row r="7616" spans="27:27" ht="15" x14ac:dyDescent="0.2">
      <c r="AA7616" s="123">
        <v>1897.5</v>
      </c>
    </row>
    <row r="7617" spans="27:27" ht="15" x14ac:dyDescent="0.2">
      <c r="AA7617" s="123">
        <v>1897.75</v>
      </c>
    </row>
    <row r="7618" spans="27:27" ht="15" x14ac:dyDescent="0.2">
      <c r="AA7618" s="123">
        <v>1898</v>
      </c>
    </row>
    <row r="7619" spans="27:27" ht="15" x14ac:dyDescent="0.2">
      <c r="AA7619" s="123">
        <v>1898.25</v>
      </c>
    </row>
    <row r="7620" spans="27:27" ht="15" x14ac:dyDescent="0.2">
      <c r="AA7620" s="123">
        <v>1898.5</v>
      </c>
    </row>
    <row r="7621" spans="27:27" ht="15" x14ac:dyDescent="0.2">
      <c r="AA7621" s="123">
        <v>1898.75</v>
      </c>
    </row>
    <row r="7622" spans="27:27" ht="15" x14ac:dyDescent="0.2">
      <c r="AA7622" s="123">
        <v>1899</v>
      </c>
    </row>
    <row r="7623" spans="27:27" ht="15" x14ac:dyDescent="0.2">
      <c r="AA7623" s="123">
        <v>1899.25</v>
      </c>
    </row>
    <row r="7624" spans="27:27" ht="15" x14ac:dyDescent="0.2">
      <c r="AA7624" s="123">
        <v>1899.5</v>
      </c>
    </row>
    <row r="7625" spans="27:27" ht="15" x14ac:dyDescent="0.2">
      <c r="AA7625" s="123">
        <v>1899.75</v>
      </c>
    </row>
    <row r="7626" spans="27:27" ht="15" x14ac:dyDescent="0.2">
      <c r="AA7626" s="123">
        <v>1900</v>
      </c>
    </row>
    <row r="7627" spans="27:27" ht="15" x14ac:dyDescent="0.2">
      <c r="AA7627" s="123">
        <v>1900.25</v>
      </c>
    </row>
    <row r="7628" spans="27:27" ht="15" x14ac:dyDescent="0.2">
      <c r="AA7628" s="123">
        <v>1900.5</v>
      </c>
    </row>
    <row r="7629" spans="27:27" ht="15" x14ac:dyDescent="0.2">
      <c r="AA7629" s="123">
        <v>1900.75</v>
      </c>
    </row>
    <row r="7630" spans="27:27" ht="15" x14ac:dyDescent="0.2">
      <c r="AA7630" s="123">
        <v>1901</v>
      </c>
    </row>
    <row r="7631" spans="27:27" ht="15" x14ac:dyDescent="0.2">
      <c r="AA7631" s="123">
        <v>1901.25</v>
      </c>
    </row>
    <row r="7632" spans="27:27" ht="15" x14ac:dyDescent="0.2">
      <c r="AA7632" s="123">
        <v>1901.5</v>
      </c>
    </row>
    <row r="7633" spans="27:27" ht="15" x14ac:dyDescent="0.2">
      <c r="AA7633" s="123">
        <v>1901.75</v>
      </c>
    </row>
    <row r="7634" spans="27:27" ht="15" x14ac:dyDescent="0.2">
      <c r="AA7634" s="123">
        <v>1902</v>
      </c>
    </row>
    <row r="7635" spans="27:27" ht="15" x14ac:dyDescent="0.2">
      <c r="AA7635" s="123">
        <v>1902.25</v>
      </c>
    </row>
    <row r="7636" spans="27:27" ht="15" x14ac:dyDescent="0.2">
      <c r="AA7636" s="123">
        <v>1902.5</v>
      </c>
    </row>
    <row r="7637" spans="27:27" ht="15" x14ac:dyDescent="0.2">
      <c r="AA7637" s="123">
        <v>1902.75</v>
      </c>
    </row>
    <row r="7638" spans="27:27" ht="15" x14ac:dyDescent="0.2">
      <c r="AA7638" s="123">
        <v>1903</v>
      </c>
    </row>
    <row r="7639" spans="27:27" ht="15" x14ac:dyDescent="0.2">
      <c r="AA7639" s="123">
        <v>1903.25</v>
      </c>
    </row>
    <row r="7640" spans="27:27" ht="15" x14ac:dyDescent="0.2">
      <c r="AA7640" s="123">
        <v>1903.5</v>
      </c>
    </row>
    <row r="7641" spans="27:27" ht="15" x14ac:dyDescent="0.2">
      <c r="AA7641" s="123">
        <v>1903.75</v>
      </c>
    </row>
    <row r="7642" spans="27:27" ht="15" x14ac:dyDescent="0.2">
      <c r="AA7642" s="123">
        <v>1904</v>
      </c>
    </row>
    <row r="7643" spans="27:27" ht="15" x14ac:dyDescent="0.2">
      <c r="AA7643" s="123">
        <v>1904.25</v>
      </c>
    </row>
    <row r="7644" spans="27:27" ht="15" x14ac:dyDescent="0.2">
      <c r="AA7644" s="123">
        <v>1904.5</v>
      </c>
    </row>
    <row r="7645" spans="27:27" ht="15" x14ac:dyDescent="0.2">
      <c r="AA7645" s="123">
        <v>1904.75</v>
      </c>
    </row>
    <row r="7646" spans="27:27" ht="15" x14ac:dyDescent="0.2">
      <c r="AA7646" s="123">
        <v>1905</v>
      </c>
    </row>
    <row r="7647" spans="27:27" ht="15" x14ac:dyDescent="0.2">
      <c r="AA7647" s="123">
        <v>1905.25</v>
      </c>
    </row>
    <row r="7648" spans="27:27" ht="15" x14ac:dyDescent="0.2">
      <c r="AA7648" s="123">
        <v>1905.5</v>
      </c>
    </row>
    <row r="7649" spans="27:27" ht="15" x14ac:dyDescent="0.2">
      <c r="AA7649" s="123">
        <v>1905.75</v>
      </c>
    </row>
    <row r="7650" spans="27:27" ht="15" x14ac:dyDescent="0.2">
      <c r="AA7650" s="123">
        <v>1906</v>
      </c>
    </row>
    <row r="7651" spans="27:27" ht="15" x14ac:dyDescent="0.2">
      <c r="AA7651" s="123">
        <v>1906.25</v>
      </c>
    </row>
    <row r="7652" spans="27:27" ht="15" x14ac:dyDescent="0.2">
      <c r="AA7652" s="123">
        <v>1906.5</v>
      </c>
    </row>
    <row r="7653" spans="27:27" ht="15" x14ac:dyDescent="0.2">
      <c r="AA7653" s="123">
        <v>1906.75</v>
      </c>
    </row>
    <row r="7654" spans="27:27" ht="15" x14ac:dyDescent="0.2">
      <c r="AA7654" s="123">
        <v>1907</v>
      </c>
    </row>
    <row r="7655" spans="27:27" ht="15" x14ac:dyDescent="0.2">
      <c r="AA7655" s="123">
        <v>1907.25</v>
      </c>
    </row>
    <row r="7656" spans="27:27" ht="15" x14ac:dyDescent="0.2">
      <c r="AA7656" s="123">
        <v>1907.5</v>
      </c>
    </row>
    <row r="7657" spans="27:27" ht="15" x14ac:dyDescent="0.2">
      <c r="AA7657" s="123">
        <v>1907.75</v>
      </c>
    </row>
    <row r="7658" spans="27:27" ht="15" x14ac:dyDescent="0.2">
      <c r="AA7658" s="123">
        <v>1908</v>
      </c>
    </row>
    <row r="7659" spans="27:27" ht="15" x14ac:dyDescent="0.2">
      <c r="AA7659" s="123">
        <v>1908.25</v>
      </c>
    </row>
    <row r="7660" spans="27:27" ht="15" x14ac:dyDescent="0.2">
      <c r="AA7660" s="123">
        <v>1908.5</v>
      </c>
    </row>
    <row r="7661" spans="27:27" ht="15" x14ac:dyDescent="0.2">
      <c r="AA7661" s="123">
        <v>1908.75</v>
      </c>
    </row>
    <row r="7662" spans="27:27" ht="15" x14ac:dyDescent="0.2">
      <c r="AA7662" s="123">
        <v>1909</v>
      </c>
    </row>
    <row r="7663" spans="27:27" ht="15" x14ac:dyDescent="0.2">
      <c r="AA7663" s="123">
        <v>1909.25</v>
      </c>
    </row>
    <row r="7664" spans="27:27" ht="15" x14ac:dyDescent="0.2">
      <c r="AA7664" s="123">
        <v>1909.5</v>
      </c>
    </row>
    <row r="7665" spans="27:27" ht="15" x14ac:dyDescent="0.2">
      <c r="AA7665" s="123">
        <v>1909.75</v>
      </c>
    </row>
    <row r="7666" spans="27:27" ht="15" x14ac:dyDescent="0.2">
      <c r="AA7666" s="123">
        <v>1910</v>
      </c>
    </row>
    <row r="7667" spans="27:27" ht="15" x14ac:dyDescent="0.2">
      <c r="AA7667" s="123">
        <v>1910.25</v>
      </c>
    </row>
    <row r="7668" spans="27:27" ht="15" x14ac:dyDescent="0.2">
      <c r="AA7668" s="123">
        <v>1910.5</v>
      </c>
    </row>
    <row r="7669" spans="27:27" ht="15" x14ac:dyDescent="0.2">
      <c r="AA7669" s="123">
        <v>1910.75</v>
      </c>
    </row>
    <row r="7670" spans="27:27" ht="15" x14ac:dyDescent="0.2">
      <c r="AA7670" s="123">
        <v>1911</v>
      </c>
    </row>
    <row r="7671" spans="27:27" ht="15" x14ac:dyDescent="0.2">
      <c r="AA7671" s="123">
        <v>1911.25</v>
      </c>
    </row>
    <row r="7672" spans="27:27" ht="15" x14ac:dyDescent="0.2">
      <c r="AA7672" s="123">
        <v>1911.5</v>
      </c>
    </row>
    <row r="7673" spans="27:27" ht="15" x14ac:dyDescent="0.2">
      <c r="AA7673" s="123">
        <v>1911.75</v>
      </c>
    </row>
    <row r="7674" spans="27:27" ht="15" x14ac:dyDescent="0.2">
      <c r="AA7674" s="123">
        <v>1912</v>
      </c>
    </row>
    <row r="7675" spans="27:27" ht="15" x14ac:dyDescent="0.2">
      <c r="AA7675" s="123">
        <v>1912.25</v>
      </c>
    </row>
    <row r="7676" spans="27:27" ht="15" x14ac:dyDescent="0.2">
      <c r="AA7676" s="123">
        <v>1912.5</v>
      </c>
    </row>
    <row r="7677" spans="27:27" ht="15" x14ac:dyDescent="0.2">
      <c r="AA7677" s="123">
        <v>1912.75</v>
      </c>
    </row>
    <row r="7678" spans="27:27" ht="15" x14ac:dyDescent="0.2">
      <c r="AA7678" s="123">
        <v>1913</v>
      </c>
    </row>
    <row r="7679" spans="27:27" ht="15" x14ac:dyDescent="0.2">
      <c r="AA7679" s="123">
        <v>1913.25</v>
      </c>
    </row>
    <row r="7680" spans="27:27" ht="15" x14ac:dyDescent="0.2">
      <c r="AA7680" s="123">
        <v>1913.5</v>
      </c>
    </row>
    <row r="7681" spans="27:27" ht="15" x14ac:dyDescent="0.2">
      <c r="AA7681" s="123">
        <v>1913.75</v>
      </c>
    </row>
    <row r="7682" spans="27:27" ht="15" x14ac:dyDescent="0.2">
      <c r="AA7682" s="123">
        <v>1914</v>
      </c>
    </row>
    <row r="7683" spans="27:27" ht="15" x14ac:dyDescent="0.2">
      <c r="AA7683" s="123">
        <v>1914.25</v>
      </c>
    </row>
    <row r="7684" spans="27:27" ht="15" x14ac:dyDescent="0.2">
      <c r="AA7684" s="123">
        <v>1914.5</v>
      </c>
    </row>
    <row r="7685" spans="27:27" ht="15" x14ac:dyDescent="0.2">
      <c r="AA7685" s="123">
        <v>1914.75</v>
      </c>
    </row>
    <row r="7686" spans="27:27" ht="15" x14ac:dyDescent="0.2">
      <c r="AA7686" s="123">
        <v>1915</v>
      </c>
    </row>
    <row r="7687" spans="27:27" ht="15" x14ac:dyDescent="0.2">
      <c r="AA7687" s="123">
        <v>1915.25</v>
      </c>
    </row>
    <row r="7688" spans="27:27" ht="15" x14ac:dyDescent="0.2">
      <c r="AA7688" s="123">
        <v>1915.5</v>
      </c>
    </row>
    <row r="7689" spans="27:27" ht="15" x14ac:dyDescent="0.2">
      <c r="AA7689" s="123">
        <v>1915.75</v>
      </c>
    </row>
    <row r="7690" spans="27:27" ht="15" x14ac:dyDescent="0.2">
      <c r="AA7690" s="123">
        <v>1916</v>
      </c>
    </row>
    <row r="7691" spans="27:27" ht="15" x14ac:dyDescent="0.2">
      <c r="AA7691" s="123">
        <v>1916.25</v>
      </c>
    </row>
    <row r="7692" spans="27:27" ht="15" x14ac:dyDescent="0.2">
      <c r="AA7692" s="123">
        <v>1916.5</v>
      </c>
    </row>
    <row r="7693" spans="27:27" ht="15" x14ac:dyDescent="0.2">
      <c r="AA7693" s="123">
        <v>1916.75</v>
      </c>
    </row>
    <row r="7694" spans="27:27" ht="15" x14ac:dyDescent="0.2">
      <c r="AA7694" s="123">
        <v>1917</v>
      </c>
    </row>
    <row r="7695" spans="27:27" ht="15" x14ac:dyDescent="0.2">
      <c r="AA7695" s="123">
        <v>1917.25</v>
      </c>
    </row>
    <row r="7696" spans="27:27" ht="15" x14ac:dyDescent="0.2">
      <c r="AA7696" s="123">
        <v>1917.5</v>
      </c>
    </row>
    <row r="7697" spans="27:27" ht="15" x14ac:dyDescent="0.2">
      <c r="AA7697" s="123">
        <v>1917.75</v>
      </c>
    </row>
    <row r="7698" spans="27:27" ht="15" x14ac:dyDescent="0.2">
      <c r="AA7698" s="123">
        <v>1918</v>
      </c>
    </row>
    <row r="7699" spans="27:27" ht="15" x14ac:dyDescent="0.2">
      <c r="AA7699" s="123">
        <v>1918.25</v>
      </c>
    </row>
    <row r="7700" spans="27:27" ht="15" x14ac:dyDescent="0.2">
      <c r="AA7700" s="123">
        <v>1918.5</v>
      </c>
    </row>
    <row r="7701" spans="27:27" ht="15" x14ac:dyDescent="0.2">
      <c r="AA7701" s="123">
        <v>1918.75</v>
      </c>
    </row>
    <row r="7702" spans="27:27" ht="15" x14ac:dyDescent="0.2">
      <c r="AA7702" s="123">
        <v>1919</v>
      </c>
    </row>
    <row r="7703" spans="27:27" ht="15" x14ac:dyDescent="0.2">
      <c r="AA7703" s="123">
        <v>1919.25</v>
      </c>
    </row>
    <row r="7704" spans="27:27" ht="15" x14ac:dyDescent="0.2">
      <c r="AA7704" s="123">
        <v>1919.5</v>
      </c>
    </row>
    <row r="7705" spans="27:27" ht="15" x14ac:dyDescent="0.2">
      <c r="AA7705" s="123">
        <v>1919.75</v>
      </c>
    </row>
    <row r="7706" spans="27:27" ht="15" x14ac:dyDescent="0.2">
      <c r="AA7706" s="123">
        <v>1920</v>
      </c>
    </row>
    <row r="7707" spans="27:27" ht="15" x14ac:dyDescent="0.2">
      <c r="AA7707" s="123">
        <v>1920.25</v>
      </c>
    </row>
    <row r="7708" spans="27:27" ht="15" x14ac:dyDescent="0.2">
      <c r="AA7708" s="123">
        <v>1920.5</v>
      </c>
    </row>
    <row r="7709" spans="27:27" ht="15" x14ac:dyDescent="0.2">
      <c r="AA7709" s="123">
        <v>1920.75</v>
      </c>
    </row>
    <row r="7710" spans="27:27" ht="15" x14ac:dyDescent="0.2">
      <c r="AA7710" s="123">
        <v>1921</v>
      </c>
    </row>
    <row r="7711" spans="27:27" ht="15" x14ac:dyDescent="0.2">
      <c r="AA7711" s="123">
        <v>1921.25</v>
      </c>
    </row>
    <row r="7712" spans="27:27" ht="15" x14ac:dyDescent="0.2">
      <c r="AA7712" s="123">
        <v>1921.5</v>
      </c>
    </row>
    <row r="7713" spans="27:27" ht="15" x14ac:dyDescent="0.2">
      <c r="AA7713" s="123">
        <v>1921.75</v>
      </c>
    </row>
    <row r="7714" spans="27:27" ht="15" x14ac:dyDescent="0.2">
      <c r="AA7714" s="123">
        <v>1922</v>
      </c>
    </row>
    <row r="7715" spans="27:27" ht="15" x14ac:dyDescent="0.2">
      <c r="AA7715" s="123">
        <v>1922.25</v>
      </c>
    </row>
    <row r="7716" spans="27:27" ht="15" x14ac:dyDescent="0.2">
      <c r="AA7716" s="123">
        <v>1922.5</v>
      </c>
    </row>
    <row r="7717" spans="27:27" ht="15" x14ac:dyDescent="0.2">
      <c r="AA7717" s="123">
        <v>1922.75</v>
      </c>
    </row>
    <row r="7718" spans="27:27" ht="15" x14ac:dyDescent="0.2">
      <c r="AA7718" s="123">
        <v>1923</v>
      </c>
    </row>
    <row r="7719" spans="27:27" ht="15" x14ac:dyDescent="0.2">
      <c r="AA7719" s="123">
        <v>1923.25</v>
      </c>
    </row>
    <row r="7720" spans="27:27" ht="15" x14ac:dyDescent="0.2">
      <c r="AA7720" s="123">
        <v>1923.5</v>
      </c>
    </row>
    <row r="7721" spans="27:27" ht="15" x14ac:dyDescent="0.2">
      <c r="AA7721" s="123">
        <v>1923.75</v>
      </c>
    </row>
    <row r="7722" spans="27:27" ht="15" x14ac:dyDescent="0.2">
      <c r="AA7722" s="123">
        <v>1924</v>
      </c>
    </row>
    <row r="7723" spans="27:27" ht="15" x14ac:dyDescent="0.2">
      <c r="AA7723" s="123">
        <v>1924.25</v>
      </c>
    </row>
    <row r="7724" spans="27:27" ht="15" x14ac:dyDescent="0.2">
      <c r="AA7724" s="123">
        <v>1924.5</v>
      </c>
    </row>
    <row r="7725" spans="27:27" ht="15" x14ac:dyDescent="0.2">
      <c r="AA7725" s="123">
        <v>1924.75</v>
      </c>
    </row>
    <row r="7726" spans="27:27" ht="15" x14ac:dyDescent="0.2">
      <c r="AA7726" s="123">
        <v>1925</v>
      </c>
    </row>
    <row r="7727" spans="27:27" ht="15" x14ac:dyDescent="0.2">
      <c r="AA7727" s="123">
        <v>1925.25</v>
      </c>
    </row>
    <row r="7728" spans="27:27" ht="15" x14ac:dyDescent="0.2">
      <c r="AA7728" s="123">
        <v>1925.5</v>
      </c>
    </row>
    <row r="7729" spans="27:27" ht="15" x14ac:dyDescent="0.2">
      <c r="AA7729" s="123">
        <v>1925.75</v>
      </c>
    </row>
    <row r="7730" spans="27:27" ht="15" x14ac:dyDescent="0.2">
      <c r="AA7730" s="123">
        <v>1926</v>
      </c>
    </row>
    <row r="7731" spans="27:27" ht="15" x14ac:dyDescent="0.2">
      <c r="AA7731" s="123">
        <v>1926.25</v>
      </c>
    </row>
    <row r="7732" spans="27:27" ht="15" x14ac:dyDescent="0.2">
      <c r="AA7732" s="123">
        <v>1926.5</v>
      </c>
    </row>
    <row r="7733" spans="27:27" ht="15" x14ac:dyDescent="0.2">
      <c r="AA7733" s="123">
        <v>1926.75</v>
      </c>
    </row>
    <row r="7734" spans="27:27" ht="15" x14ac:dyDescent="0.2">
      <c r="AA7734" s="123">
        <v>1927</v>
      </c>
    </row>
    <row r="7735" spans="27:27" ht="15" x14ac:dyDescent="0.2">
      <c r="AA7735" s="123">
        <v>1927.25</v>
      </c>
    </row>
    <row r="7736" spans="27:27" ht="15" x14ac:dyDescent="0.2">
      <c r="AA7736" s="123">
        <v>1927.5</v>
      </c>
    </row>
    <row r="7737" spans="27:27" ht="15" x14ac:dyDescent="0.2">
      <c r="AA7737" s="123">
        <v>1927.75</v>
      </c>
    </row>
    <row r="7738" spans="27:27" ht="15" x14ac:dyDescent="0.2">
      <c r="AA7738" s="123">
        <v>1928</v>
      </c>
    </row>
    <row r="7739" spans="27:27" ht="15" x14ac:dyDescent="0.2">
      <c r="AA7739" s="123">
        <v>1928.25</v>
      </c>
    </row>
    <row r="7740" spans="27:27" ht="15" x14ac:dyDescent="0.2">
      <c r="AA7740" s="123">
        <v>1928.5</v>
      </c>
    </row>
    <row r="7741" spans="27:27" ht="15" x14ac:dyDescent="0.2">
      <c r="AA7741" s="123">
        <v>1928.75</v>
      </c>
    </row>
    <row r="7742" spans="27:27" ht="15" x14ac:dyDescent="0.2">
      <c r="AA7742" s="123">
        <v>1929</v>
      </c>
    </row>
    <row r="7743" spans="27:27" ht="15" x14ac:dyDescent="0.2">
      <c r="AA7743" s="123">
        <v>1929.25</v>
      </c>
    </row>
    <row r="7744" spans="27:27" ht="15" x14ac:dyDescent="0.2">
      <c r="AA7744" s="123">
        <v>1929.5</v>
      </c>
    </row>
    <row r="7745" spans="27:27" ht="15" x14ac:dyDescent="0.2">
      <c r="AA7745" s="123">
        <v>1929.75</v>
      </c>
    </row>
    <row r="7746" spans="27:27" ht="15" x14ac:dyDescent="0.2">
      <c r="AA7746" s="123">
        <v>1930</v>
      </c>
    </row>
    <row r="7747" spans="27:27" ht="15" x14ac:dyDescent="0.2">
      <c r="AA7747" s="123">
        <v>1930.25</v>
      </c>
    </row>
    <row r="7748" spans="27:27" ht="15" x14ac:dyDescent="0.2">
      <c r="AA7748" s="123">
        <v>1930.5</v>
      </c>
    </row>
    <row r="7749" spans="27:27" ht="15" x14ac:dyDescent="0.2">
      <c r="AA7749" s="123">
        <v>1930.75</v>
      </c>
    </row>
    <row r="7750" spans="27:27" ht="15" x14ac:dyDescent="0.2">
      <c r="AA7750" s="123">
        <v>1931</v>
      </c>
    </row>
    <row r="7751" spans="27:27" ht="15" x14ac:dyDescent="0.2">
      <c r="AA7751" s="123">
        <v>1931.25</v>
      </c>
    </row>
    <row r="7752" spans="27:27" ht="15" x14ac:dyDescent="0.2">
      <c r="AA7752" s="123">
        <v>1931.5</v>
      </c>
    </row>
    <row r="7753" spans="27:27" ht="15" x14ac:dyDescent="0.2">
      <c r="AA7753" s="123">
        <v>1931.75</v>
      </c>
    </row>
    <row r="7754" spans="27:27" ht="15" x14ac:dyDescent="0.2">
      <c r="AA7754" s="123">
        <v>1932</v>
      </c>
    </row>
    <row r="7755" spans="27:27" ht="15" x14ac:dyDescent="0.2">
      <c r="AA7755" s="123">
        <v>1932.25</v>
      </c>
    </row>
    <row r="7756" spans="27:27" ht="15" x14ac:dyDescent="0.2">
      <c r="AA7756" s="123">
        <v>1932.5</v>
      </c>
    </row>
    <row r="7757" spans="27:27" ht="15" x14ac:dyDescent="0.2">
      <c r="AA7757" s="123">
        <v>1932.75</v>
      </c>
    </row>
    <row r="7758" spans="27:27" ht="15" x14ac:dyDescent="0.2">
      <c r="AA7758" s="123">
        <v>1933</v>
      </c>
    </row>
    <row r="7759" spans="27:27" ht="15" x14ac:dyDescent="0.2">
      <c r="AA7759" s="123">
        <v>1933.25</v>
      </c>
    </row>
    <row r="7760" spans="27:27" ht="15" x14ac:dyDescent="0.2">
      <c r="AA7760" s="123">
        <v>1933.5</v>
      </c>
    </row>
    <row r="7761" spans="27:27" ht="15" x14ac:dyDescent="0.2">
      <c r="AA7761" s="123">
        <v>1933.75</v>
      </c>
    </row>
    <row r="7762" spans="27:27" ht="15" x14ac:dyDescent="0.2">
      <c r="AA7762" s="123">
        <v>1934</v>
      </c>
    </row>
    <row r="7763" spans="27:27" ht="15" x14ac:dyDescent="0.2">
      <c r="AA7763" s="123">
        <v>1934.25</v>
      </c>
    </row>
    <row r="7764" spans="27:27" ht="15" x14ac:dyDescent="0.2">
      <c r="AA7764" s="123">
        <v>1934.5</v>
      </c>
    </row>
    <row r="7765" spans="27:27" ht="15" x14ac:dyDescent="0.2">
      <c r="AA7765" s="123">
        <v>1934.75</v>
      </c>
    </row>
    <row r="7766" spans="27:27" ht="15" x14ac:dyDescent="0.2">
      <c r="AA7766" s="123">
        <v>1935</v>
      </c>
    </row>
    <row r="7767" spans="27:27" ht="15" x14ac:dyDescent="0.2">
      <c r="AA7767" s="123">
        <v>1935.25</v>
      </c>
    </row>
    <row r="7768" spans="27:27" ht="15" x14ac:dyDescent="0.2">
      <c r="AA7768" s="123">
        <v>1935.5</v>
      </c>
    </row>
    <row r="7769" spans="27:27" ht="15" x14ac:dyDescent="0.2">
      <c r="AA7769" s="123">
        <v>1935.75</v>
      </c>
    </row>
    <row r="7770" spans="27:27" ht="15" x14ac:dyDescent="0.2">
      <c r="AA7770" s="123">
        <v>1936</v>
      </c>
    </row>
    <row r="7771" spans="27:27" ht="15" x14ac:dyDescent="0.2">
      <c r="AA7771" s="123">
        <v>1936.25</v>
      </c>
    </row>
    <row r="7772" spans="27:27" ht="15" x14ac:dyDescent="0.2">
      <c r="AA7772" s="123">
        <v>1936.5</v>
      </c>
    </row>
    <row r="7773" spans="27:27" ht="15" x14ac:dyDescent="0.2">
      <c r="AA7773" s="123">
        <v>1936.75</v>
      </c>
    </row>
    <row r="7774" spans="27:27" ht="15" x14ac:dyDescent="0.2">
      <c r="AA7774" s="123">
        <v>1937</v>
      </c>
    </row>
    <row r="7775" spans="27:27" ht="15" x14ac:dyDescent="0.2">
      <c r="AA7775" s="123">
        <v>1937.25</v>
      </c>
    </row>
    <row r="7776" spans="27:27" ht="15" x14ac:dyDescent="0.2">
      <c r="AA7776" s="123">
        <v>1937.5</v>
      </c>
    </row>
    <row r="7777" spans="27:27" ht="15" x14ac:dyDescent="0.2">
      <c r="AA7777" s="123">
        <v>1937.75</v>
      </c>
    </row>
    <row r="7778" spans="27:27" ht="15" x14ac:dyDescent="0.2">
      <c r="AA7778" s="123">
        <v>1938</v>
      </c>
    </row>
    <row r="7779" spans="27:27" ht="15" x14ac:dyDescent="0.2">
      <c r="AA7779" s="123">
        <v>1938.25</v>
      </c>
    </row>
    <row r="7780" spans="27:27" ht="15" x14ac:dyDescent="0.2">
      <c r="AA7780" s="123">
        <v>1938.5</v>
      </c>
    </row>
    <row r="7781" spans="27:27" ht="15" x14ac:dyDescent="0.2">
      <c r="AA7781" s="123">
        <v>1938.75</v>
      </c>
    </row>
    <row r="7782" spans="27:27" ht="15" x14ac:dyDescent="0.2">
      <c r="AA7782" s="123">
        <v>1939</v>
      </c>
    </row>
    <row r="7783" spans="27:27" ht="15" x14ac:dyDescent="0.2">
      <c r="AA7783" s="123">
        <v>1939.25</v>
      </c>
    </row>
    <row r="7784" spans="27:27" ht="15" x14ac:dyDescent="0.2">
      <c r="AA7784" s="123">
        <v>1939.5</v>
      </c>
    </row>
    <row r="7785" spans="27:27" ht="15" x14ac:dyDescent="0.2">
      <c r="AA7785" s="123">
        <v>1939.75</v>
      </c>
    </row>
    <row r="7786" spans="27:27" ht="15" x14ac:dyDescent="0.2">
      <c r="AA7786" s="123">
        <v>1940</v>
      </c>
    </row>
    <row r="7787" spans="27:27" ht="15" x14ac:dyDescent="0.2">
      <c r="AA7787" s="123">
        <v>1940.25</v>
      </c>
    </row>
    <row r="7788" spans="27:27" ht="15" x14ac:dyDescent="0.2">
      <c r="AA7788" s="123">
        <v>1940.5</v>
      </c>
    </row>
    <row r="7789" spans="27:27" ht="15" x14ac:dyDescent="0.2">
      <c r="AA7789" s="123">
        <v>1940.75</v>
      </c>
    </row>
    <row r="7790" spans="27:27" ht="15" x14ac:dyDescent="0.2">
      <c r="AA7790" s="123">
        <v>1941</v>
      </c>
    </row>
    <row r="7791" spans="27:27" ht="15" x14ac:dyDescent="0.2">
      <c r="AA7791" s="123">
        <v>1941.25</v>
      </c>
    </row>
    <row r="7792" spans="27:27" ht="15" x14ac:dyDescent="0.2">
      <c r="AA7792" s="123">
        <v>1941.5</v>
      </c>
    </row>
    <row r="7793" spans="27:27" ht="15" x14ac:dyDescent="0.2">
      <c r="AA7793" s="123">
        <v>1941.75</v>
      </c>
    </row>
    <row r="7794" spans="27:27" ht="15" x14ac:dyDescent="0.2">
      <c r="AA7794" s="123">
        <v>1942</v>
      </c>
    </row>
    <row r="7795" spans="27:27" ht="15" x14ac:dyDescent="0.2">
      <c r="AA7795" s="123">
        <v>1942.25</v>
      </c>
    </row>
    <row r="7796" spans="27:27" ht="15" x14ac:dyDescent="0.2">
      <c r="AA7796" s="123">
        <v>1942.5</v>
      </c>
    </row>
    <row r="7797" spans="27:27" ht="15" x14ac:dyDescent="0.2">
      <c r="AA7797" s="123">
        <v>1942.75</v>
      </c>
    </row>
    <row r="7798" spans="27:27" ht="15" x14ac:dyDescent="0.2">
      <c r="AA7798" s="123">
        <v>1943</v>
      </c>
    </row>
    <row r="7799" spans="27:27" ht="15" x14ac:dyDescent="0.2">
      <c r="AA7799" s="123">
        <v>1943.25</v>
      </c>
    </row>
    <row r="7800" spans="27:27" ht="15" x14ac:dyDescent="0.2">
      <c r="AA7800" s="123">
        <v>1943.5</v>
      </c>
    </row>
    <row r="7801" spans="27:27" ht="15" x14ac:dyDescent="0.2">
      <c r="AA7801" s="123">
        <v>1943.75</v>
      </c>
    </row>
    <row r="7802" spans="27:27" ht="15" x14ac:dyDescent="0.2">
      <c r="AA7802" s="123">
        <v>1944</v>
      </c>
    </row>
    <row r="7803" spans="27:27" ht="15" x14ac:dyDescent="0.2">
      <c r="AA7803" s="123">
        <v>1944.25</v>
      </c>
    </row>
    <row r="7804" spans="27:27" ht="15" x14ac:dyDescent="0.2">
      <c r="AA7804" s="123">
        <v>1944.5</v>
      </c>
    </row>
    <row r="7805" spans="27:27" ht="15" x14ac:dyDescent="0.2">
      <c r="AA7805" s="123">
        <v>1944.75</v>
      </c>
    </row>
    <row r="7806" spans="27:27" ht="15" x14ac:dyDescent="0.2">
      <c r="AA7806" s="123">
        <v>1945</v>
      </c>
    </row>
    <row r="7807" spans="27:27" ht="15" x14ac:dyDescent="0.2">
      <c r="AA7807" s="123">
        <v>1945.25</v>
      </c>
    </row>
    <row r="7808" spans="27:27" ht="15" x14ac:dyDescent="0.2">
      <c r="AA7808" s="123">
        <v>1945.5</v>
      </c>
    </row>
    <row r="7809" spans="27:27" ht="15" x14ac:dyDescent="0.2">
      <c r="AA7809" s="123">
        <v>1945.75</v>
      </c>
    </row>
    <row r="7810" spans="27:27" ht="15" x14ac:dyDescent="0.2">
      <c r="AA7810" s="123">
        <v>1946</v>
      </c>
    </row>
    <row r="7811" spans="27:27" ht="15" x14ac:dyDescent="0.2">
      <c r="AA7811" s="123">
        <v>1946.25</v>
      </c>
    </row>
    <row r="7812" spans="27:27" ht="15" x14ac:dyDescent="0.2">
      <c r="AA7812" s="123">
        <v>1946.5</v>
      </c>
    </row>
    <row r="7813" spans="27:27" ht="15" x14ac:dyDescent="0.2">
      <c r="AA7813" s="123">
        <v>1946.75</v>
      </c>
    </row>
    <row r="7814" spans="27:27" ht="15" x14ac:dyDescent="0.2">
      <c r="AA7814" s="123">
        <v>1947</v>
      </c>
    </row>
    <row r="7815" spans="27:27" ht="15" x14ac:dyDescent="0.2">
      <c r="AA7815" s="123">
        <v>1947.25</v>
      </c>
    </row>
    <row r="7816" spans="27:27" ht="15" x14ac:dyDescent="0.2">
      <c r="AA7816" s="123">
        <v>1947.5</v>
      </c>
    </row>
    <row r="7817" spans="27:27" ht="15" x14ac:dyDescent="0.2">
      <c r="AA7817" s="123">
        <v>1947.75</v>
      </c>
    </row>
    <row r="7818" spans="27:27" ht="15" x14ac:dyDescent="0.2">
      <c r="AA7818" s="123">
        <v>1948</v>
      </c>
    </row>
    <row r="7819" spans="27:27" ht="15" x14ac:dyDescent="0.2">
      <c r="AA7819" s="123">
        <v>1948.25</v>
      </c>
    </row>
    <row r="7820" spans="27:27" ht="15" x14ac:dyDescent="0.2">
      <c r="AA7820" s="123">
        <v>1948.5</v>
      </c>
    </row>
    <row r="7821" spans="27:27" ht="15" x14ac:dyDescent="0.2">
      <c r="AA7821" s="123">
        <v>1948.75</v>
      </c>
    </row>
    <row r="7822" spans="27:27" ht="15" x14ac:dyDescent="0.2">
      <c r="AA7822" s="123">
        <v>1949</v>
      </c>
    </row>
    <row r="7823" spans="27:27" ht="15" x14ac:dyDescent="0.2">
      <c r="AA7823" s="123">
        <v>1949.25</v>
      </c>
    </row>
    <row r="7824" spans="27:27" ht="15" x14ac:dyDescent="0.2">
      <c r="AA7824" s="123">
        <v>1949.5</v>
      </c>
    </row>
    <row r="7825" spans="27:27" ht="15" x14ac:dyDescent="0.2">
      <c r="AA7825" s="123">
        <v>1949.75</v>
      </c>
    </row>
    <row r="7826" spans="27:27" ht="15" x14ac:dyDescent="0.2">
      <c r="AA7826" s="123">
        <v>1950</v>
      </c>
    </row>
    <row r="7827" spans="27:27" ht="15" x14ac:dyDescent="0.2">
      <c r="AA7827" s="123">
        <v>1950.25</v>
      </c>
    </row>
    <row r="7828" spans="27:27" ht="15" x14ac:dyDescent="0.2">
      <c r="AA7828" s="123">
        <v>1950.5</v>
      </c>
    </row>
    <row r="7829" spans="27:27" ht="15" x14ac:dyDescent="0.2">
      <c r="AA7829" s="123">
        <v>1950.75</v>
      </c>
    </row>
    <row r="7830" spans="27:27" ht="15" x14ac:dyDescent="0.2">
      <c r="AA7830" s="123">
        <v>1951</v>
      </c>
    </row>
    <row r="7831" spans="27:27" ht="15" x14ac:dyDescent="0.2">
      <c r="AA7831" s="123">
        <v>1951.25</v>
      </c>
    </row>
    <row r="7832" spans="27:27" ht="15" x14ac:dyDescent="0.2">
      <c r="AA7832" s="123">
        <v>1951.5</v>
      </c>
    </row>
    <row r="7833" spans="27:27" ht="15" x14ac:dyDescent="0.2">
      <c r="AA7833" s="123">
        <v>1951.75</v>
      </c>
    </row>
    <row r="7834" spans="27:27" ht="15" x14ac:dyDescent="0.2">
      <c r="AA7834" s="123">
        <v>1952</v>
      </c>
    </row>
    <row r="7835" spans="27:27" ht="15" x14ac:dyDescent="0.2">
      <c r="AA7835" s="123">
        <v>1952.25</v>
      </c>
    </row>
    <row r="7836" spans="27:27" ht="15" x14ac:dyDescent="0.2">
      <c r="AA7836" s="123">
        <v>1952.5</v>
      </c>
    </row>
    <row r="7837" spans="27:27" ht="15" x14ac:dyDescent="0.2">
      <c r="AA7837" s="123">
        <v>1952.75</v>
      </c>
    </row>
    <row r="7838" spans="27:27" ht="15" x14ac:dyDescent="0.2">
      <c r="AA7838" s="123">
        <v>1953</v>
      </c>
    </row>
    <row r="7839" spans="27:27" ht="15" x14ac:dyDescent="0.2">
      <c r="AA7839" s="123">
        <v>1953.25</v>
      </c>
    </row>
    <row r="7840" spans="27:27" ht="15" x14ac:dyDescent="0.2">
      <c r="AA7840" s="123">
        <v>1953.5</v>
      </c>
    </row>
    <row r="7841" spans="27:27" ht="15" x14ac:dyDescent="0.2">
      <c r="AA7841" s="123">
        <v>1953.75</v>
      </c>
    </row>
    <row r="7842" spans="27:27" ht="15" x14ac:dyDescent="0.2">
      <c r="AA7842" s="123">
        <v>1954</v>
      </c>
    </row>
    <row r="7843" spans="27:27" ht="15" x14ac:dyDescent="0.2">
      <c r="AA7843" s="123">
        <v>1954.25</v>
      </c>
    </row>
    <row r="7844" spans="27:27" ht="15" x14ac:dyDescent="0.2">
      <c r="AA7844" s="123">
        <v>1954.5</v>
      </c>
    </row>
    <row r="7845" spans="27:27" ht="15" x14ac:dyDescent="0.2">
      <c r="AA7845" s="123">
        <v>1954.75</v>
      </c>
    </row>
    <row r="7846" spans="27:27" ht="15" x14ac:dyDescent="0.2">
      <c r="AA7846" s="123">
        <v>1955</v>
      </c>
    </row>
    <row r="7847" spans="27:27" ht="15" x14ac:dyDescent="0.2">
      <c r="AA7847" s="123">
        <v>1955.25</v>
      </c>
    </row>
    <row r="7848" spans="27:27" ht="15" x14ac:dyDescent="0.2">
      <c r="AA7848" s="123">
        <v>1955.5</v>
      </c>
    </row>
    <row r="7849" spans="27:27" ht="15" x14ac:dyDescent="0.2">
      <c r="AA7849" s="123">
        <v>1955.75</v>
      </c>
    </row>
    <row r="7850" spans="27:27" ht="15" x14ac:dyDescent="0.2">
      <c r="AA7850" s="123">
        <v>1956</v>
      </c>
    </row>
    <row r="7851" spans="27:27" ht="15" x14ac:dyDescent="0.2">
      <c r="AA7851" s="123">
        <v>1956.25</v>
      </c>
    </row>
    <row r="7852" spans="27:27" ht="15" x14ac:dyDescent="0.2">
      <c r="AA7852" s="123">
        <v>1956.5</v>
      </c>
    </row>
    <row r="7853" spans="27:27" ht="15" x14ac:dyDescent="0.2">
      <c r="AA7853" s="123">
        <v>1956.75</v>
      </c>
    </row>
    <row r="7854" spans="27:27" ht="15" x14ac:dyDescent="0.2">
      <c r="AA7854" s="123">
        <v>1957</v>
      </c>
    </row>
    <row r="7855" spans="27:27" ht="15" x14ac:dyDescent="0.2">
      <c r="AA7855" s="123">
        <v>1957.25</v>
      </c>
    </row>
    <row r="7856" spans="27:27" ht="15" x14ac:dyDescent="0.2">
      <c r="AA7856" s="123">
        <v>1957.5</v>
      </c>
    </row>
    <row r="7857" spans="27:27" ht="15" x14ac:dyDescent="0.2">
      <c r="AA7857" s="123">
        <v>1957.75</v>
      </c>
    </row>
    <row r="7858" spans="27:27" ht="15" x14ac:dyDescent="0.2">
      <c r="AA7858" s="123">
        <v>1958</v>
      </c>
    </row>
    <row r="7859" spans="27:27" ht="15" x14ac:dyDescent="0.2">
      <c r="AA7859" s="123">
        <v>1958.25</v>
      </c>
    </row>
    <row r="7860" spans="27:27" ht="15" x14ac:dyDescent="0.2">
      <c r="AA7860" s="123">
        <v>1958.5</v>
      </c>
    </row>
    <row r="7861" spans="27:27" ht="15" x14ac:dyDescent="0.2">
      <c r="AA7861" s="123">
        <v>1958.75</v>
      </c>
    </row>
    <row r="7862" spans="27:27" ht="15" x14ac:dyDescent="0.2">
      <c r="AA7862" s="123">
        <v>1959</v>
      </c>
    </row>
    <row r="7863" spans="27:27" ht="15" x14ac:dyDescent="0.2">
      <c r="AA7863" s="123">
        <v>1959.25</v>
      </c>
    </row>
    <row r="7864" spans="27:27" ht="15" x14ac:dyDescent="0.2">
      <c r="AA7864" s="123">
        <v>1959.5</v>
      </c>
    </row>
    <row r="7865" spans="27:27" ht="15" x14ac:dyDescent="0.2">
      <c r="AA7865" s="123">
        <v>1959.75</v>
      </c>
    </row>
    <row r="7866" spans="27:27" ht="15" x14ac:dyDescent="0.2">
      <c r="AA7866" s="123">
        <v>1960</v>
      </c>
    </row>
    <row r="7867" spans="27:27" ht="15" x14ac:dyDescent="0.2">
      <c r="AA7867" s="123">
        <v>1960.25</v>
      </c>
    </row>
    <row r="7868" spans="27:27" ht="15" x14ac:dyDescent="0.2">
      <c r="AA7868" s="123">
        <v>1960.5</v>
      </c>
    </row>
    <row r="7869" spans="27:27" ht="15" x14ac:dyDescent="0.2">
      <c r="AA7869" s="123">
        <v>1960.75</v>
      </c>
    </row>
    <row r="7870" spans="27:27" ht="15" x14ac:dyDescent="0.2">
      <c r="AA7870" s="123">
        <v>1961</v>
      </c>
    </row>
    <row r="7871" spans="27:27" ht="15" x14ac:dyDescent="0.2">
      <c r="AA7871" s="123">
        <v>1961.25</v>
      </c>
    </row>
    <row r="7872" spans="27:27" ht="15" x14ac:dyDescent="0.2">
      <c r="AA7872" s="123">
        <v>1961.5</v>
      </c>
    </row>
    <row r="7873" spans="27:27" ht="15" x14ac:dyDescent="0.2">
      <c r="AA7873" s="123">
        <v>1961.75</v>
      </c>
    </row>
    <row r="7874" spans="27:27" ht="15" x14ac:dyDescent="0.2">
      <c r="AA7874" s="123">
        <v>1962</v>
      </c>
    </row>
    <row r="7875" spans="27:27" ht="15" x14ac:dyDescent="0.2">
      <c r="AA7875" s="123">
        <v>1962.25</v>
      </c>
    </row>
    <row r="7876" spans="27:27" ht="15" x14ac:dyDescent="0.2">
      <c r="AA7876" s="123">
        <v>1962.5</v>
      </c>
    </row>
    <row r="7877" spans="27:27" ht="15" x14ac:dyDescent="0.2">
      <c r="AA7877" s="123">
        <v>1962.75</v>
      </c>
    </row>
    <row r="7878" spans="27:27" ht="15" x14ac:dyDescent="0.2">
      <c r="AA7878" s="123">
        <v>1963</v>
      </c>
    </row>
    <row r="7879" spans="27:27" ht="15" x14ac:dyDescent="0.2">
      <c r="AA7879" s="123">
        <v>1963.25</v>
      </c>
    </row>
    <row r="7880" spans="27:27" ht="15" x14ac:dyDescent="0.2">
      <c r="AA7880" s="123">
        <v>1963.5</v>
      </c>
    </row>
    <row r="7881" spans="27:27" ht="15" x14ac:dyDescent="0.2">
      <c r="AA7881" s="123">
        <v>1963.75</v>
      </c>
    </row>
    <row r="7882" spans="27:27" ht="15" x14ac:dyDescent="0.2">
      <c r="AA7882" s="123">
        <v>1964</v>
      </c>
    </row>
    <row r="7883" spans="27:27" ht="15" x14ac:dyDescent="0.2">
      <c r="AA7883" s="123">
        <v>1964.25</v>
      </c>
    </row>
    <row r="7884" spans="27:27" ht="15" x14ac:dyDescent="0.2">
      <c r="AA7884" s="123">
        <v>1964.5</v>
      </c>
    </row>
    <row r="7885" spans="27:27" ht="15" x14ac:dyDescent="0.2">
      <c r="AA7885" s="123">
        <v>1964.75</v>
      </c>
    </row>
    <row r="7886" spans="27:27" ht="15" x14ac:dyDescent="0.2">
      <c r="AA7886" s="123">
        <v>1965</v>
      </c>
    </row>
    <row r="7887" spans="27:27" ht="15" x14ac:dyDescent="0.2">
      <c r="AA7887" s="123">
        <v>1965.25</v>
      </c>
    </row>
    <row r="7888" spans="27:27" ht="15" x14ac:dyDescent="0.2">
      <c r="AA7888" s="123">
        <v>1965.5</v>
      </c>
    </row>
    <row r="7889" spans="27:27" ht="15" x14ac:dyDescent="0.2">
      <c r="AA7889" s="123">
        <v>1965.75</v>
      </c>
    </row>
    <row r="7890" spans="27:27" ht="15" x14ac:dyDescent="0.2">
      <c r="AA7890" s="123">
        <v>1966</v>
      </c>
    </row>
    <row r="7891" spans="27:27" ht="15" x14ac:dyDescent="0.2">
      <c r="AA7891" s="123">
        <v>1966.25</v>
      </c>
    </row>
    <row r="7892" spans="27:27" ht="15" x14ac:dyDescent="0.2">
      <c r="AA7892" s="123">
        <v>1966.5</v>
      </c>
    </row>
    <row r="7893" spans="27:27" ht="15" x14ac:dyDescent="0.2">
      <c r="AA7893" s="123">
        <v>1966.75</v>
      </c>
    </row>
    <row r="7894" spans="27:27" ht="15" x14ac:dyDescent="0.2">
      <c r="AA7894" s="123">
        <v>1967</v>
      </c>
    </row>
    <row r="7895" spans="27:27" ht="15" x14ac:dyDescent="0.2">
      <c r="AA7895" s="123">
        <v>1967.25</v>
      </c>
    </row>
    <row r="7896" spans="27:27" ht="15" x14ac:dyDescent="0.2">
      <c r="AA7896" s="123">
        <v>1967.5</v>
      </c>
    </row>
    <row r="7897" spans="27:27" ht="15" x14ac:dyDescent="0.2">
      <c r="AA7897" s="123">
        <v>1967.75</v>
      </c>
    </row>
    <row r="7898" spans="27:27" ht="15" x14ac:dyDescent="0.2">
      <c r="AA7898" s="123">
        <v>1968</v>
      </c>
    </row>
    <row r="7899" spans="27:27" ht="15" x14ac:dyDescent="0.2">
      <c r="AA7899" s="123">
        <v>1968.25</v>
      </c>
    </row>
    <row r="7900" spans="27:27" ht="15" x14ac:dyDescent="0.2">
      <c r="AA7900" s="123">
        <v>1968.5</v>
      </c>
    </row>
    <row r="7901" spans="27:27" ht="15" x14ac:dyDescent="0.2">
      <c r="AA7901" s="123">
        <v>1968.75</v>
      </c>
    </row>
    <row r="7902" spans="27:27" ht="15" x14ac:dyDescent="0.2">
      <c r="AA7902" s="123">
        <v>1969</v>
      </c>
    </row>
    <row r="7903" spans="27:27" ht="15" x14ac:dyDescent="0.2">
      <c r="AA7903" s="123">
        <v>1969.25</v>
      </c>
    </row>
    <row r="7904" spans="27:27" ht="15" x14ac:dyDescent="0.2">
      <c r="AA7904" s="123">
        <v>1969.5</v>
      </c>
    </row>
    <row r="7905" spans="27:27" ht="15" x14ac:dyDescent="0.2">
      <c r="AA7905" s="123">
        <v>1969.75</v>
      </c>
    </row>
    <row r="7906" spans="27:27" ht="15" x14ac:dyDescent="0.2">
      <c r="AA7906" s="123">
        <v>1970</v>
      </c>
    </row>
    <row r="7907" spans="27:27" ht="15" x14ac:dyDescent="0.2">
      <c r="AA7907" s="123">
        <v>1970.25</v>
      </c>
    </row>
    <row r="7908" spans="27:27" ht="15" x14ac:dyDescent="0.2">
      <c r="AA7908" s="123">
        <v>1970.5</v>
      </c>
    </row>
    <row r="7909" spans="27:27" ht="15" x14ac:dyDescent="0.2">
      <c r="AA7909" s="123">
        <v>1970.75</v>
      </c>
    </row>
    <row r="7910" spans="27:27" ht="15" x14ac:dyDescent="0.2">
      <c r="AA7910" s="123">
        <v>1971</v>
      </c>
    </row>
    <row r="7911" spans="27:27" ht="15" x14ac:dyDescent="0.2">
      <c r="AA7911" s="123">
        <v>1971.25</v>
      </c>
    </row>
    <row r="7912" spans="27:27" ht="15" x14ac:dyDescent="0.2">
      <c r="AA7912" s="123">
        <v>1971.5</v>
      </c>
    </row>
    <row r="7913" spans="27:27" ht="15" x14ac:dyDescent="0.2">
      <c r="AA7913" s="123">
        <v>1971.75</v>
      </c>
    </row>
    <row r="7914" spans="27:27" ht="15" x14ac:dyDescent="0.2">
      <c r="AA7914" s="123">
        <v>1972</v>
      </c>
    </row>
    <row r="7915" spans="27:27" ht="15" x14ac:dyDescent="0.2">
      <c r="AA7915" s="123">
        <v>1972.25</v>
      </c>
    </row>
    <row r="7916" spans="27:27" ht="15" x14ac:dyDescent="0.2">
      <c r="AA7916" s="123">
        <v>1972.5</v>
      </c>
    </row>
    <row r="7917" spans="27:27" ht="15" x14ac:dyDescent="0.2">
      <c r="AA7917" s="123">
        <v>1972.75</v>
      </c>
    </row>
    <row r="7918" spans="27:27" ht="15" x14ac:dyDescent="0.2">
      <c r="AA7918" s="123">
        <v>1973</v>
      </c>
    </row>
    <row r="7919" spans="27:27" ht="15" x14ac:dyDescent="0.2">
      <c r="AA7919" s="123">
        <v>1973.25</v>
      </c>
    </row>
    <row r="7920" spans="27:27" ht="15" x14ac:dyDescent="0.2">
      <c r="AA7920" s="123">
        <v>1973.5</v>
      </c>
    </row>
    <row r="7921" spans="27:27" ht="15" x14ac:dyDescent="0.2">
      <c r="AA7921" s="123">
        <v>1973.75</v>
      </c>
    </row>
    <row r="7922" spans="27:27" ht="15" x14ac:dyDescent="0.2">
      <c r="AA7922" s="123">
        <v>1974</v>
      </c>
    </row>
    <row r="7923" spans="27:27" ht="15" x14ac:dyDescent="0.2">
      <c r="AA7923" s="123">
        <v>1974.25</v>
      </c>
    </row>
    <row r="7924" spans="27:27" ht="15" x14ac:dyDescent="0.2">
      <c r="AA7924" s="123">
        <v>1974.5</v>
      </c>
    </row>
    <row r="7925" spans="27:27" ht="15" x14ac:dyDescent="0.2">
      <c r="AA7925" s="123">
        <v>1974.75</v>
      </c>
    </row>
    <row r="7926" spans="27:27" ht="15" x14ac:dyDescent="0.2">
      <c r="AA7926" s="123">
        <v>1975</v>
      </c>
    </row>
    <row r="7927" spans="27:27" ht="15" x14ac:dyDescent="0.2">
      <c r="AA7927" s="123">
        <v>1975.25</v>
      </c>
    </row>
    <row r="7928" spans="27:27" ht="15" x14ac:dyDescent="0.2">
      <c r="AA7928" s="123">
        <v>1975.5</v>
      </c>
    </row>
    <row r="7929" spans="27:27" ht="15" x14ac:dyDescent="0.2">
      <c r="AA7929" s="123">
        <v>1975.75</v>
      </c>
    </row>
    <row r="7930" spans="27:27" ht="15" x14ac:dyDescent="0.2">
      <c r="AA7930" s="123">
        <v>1976</v>
      </c>
    </row>
    <row r="7931" spans="27:27" ht="15" x14ac:dyDescent="0.2">
      <c r="AA7931" s="123">
        <v>1976.25</v>
      </c>
    </row>
    <row r="7932" spans="27:27" ht="15" x14ac:dyDescent="0.2">
      <c r="AA7932" s="123">
        <v>1976.5</v>
      </c>
    </row>
    <row r="7933" spans="27:27" ht="15" x14ac:dyDescent="0.2">
      <c r="AA7933" s="123">
        <v>1976.75</v>
      </c>
    </row>
    <row r="7934" spans="27:27" ht="15" x14ac:dyDescent="0.2">
      <c r="AA7934" s="123">
        <v>1977</v>
      </c>
    </row>
    <row r="7935" spans="27:27" ht="15" x14ac:dyDescent="0.2">
      <c r="AA7935" s="123">
        <v>1977.25</v>
      </c>
    </row>
    <row r="7936" spans="27:27" ht="15" x14ac:dyDescent="0.2">
      <c r="AA7936" s="123">
        <v>1977.5</v>
      </c>
    </row>
    <row r="7937" spans="27:27" ht="15" x14ac:dyDescent="0.2">
      <c r="AA7937" s="123">
        <v>1977.75</v>
      </c>
    </row>
    <row r="7938" spans="27:27" ht="15" x14ac:dyDescent="0.2">
      <c r="AA7938" s="123">
        <v>1978</v>
      </c>
    </row>
    <row r="7939" spans="27:27" ht="15" x14ac:dyDescent="0.2">
      <c r="AA7939" s="123">
        <v>1978.25</v>
      </c>
    </row>
    <row r="7940" spans="27:27" ht="15" x14ac:dyDescent="0.2">
      <c r="AA7940" s="123">
        <v>1978.5</v>
      </c>
    </row>
    <row r="7941" spans="27:27" ht="15" x14ac:dyDescent="0.2">
      <c r="AA7941" s="123">
        <v>1978.75</v>
      </c>
    </row>
    <row r="7942" spans="27:27" ht="15" x14ac:dyDescent="0.2">
      <c r="AA7942" s="123">
        <v>1979</v>
      </c>
    </row>
    <row r="7943" spans="27:27" ht="15" x14ac:dyDescent="0.2">
      <c r="AA7943" s="123">
        <v>1979.25</v>
      </c>
    </row>
    <row r="7944" spans="27:27" ht="15" x14ac:dyDescent="0.2">
      <c r="AA7944" s="123">
        <v>1979.5</v>
      </c>
    </row>
    <row r="7945" spans="27:27" ht="15" x14ac:dyDescent="0.2">
      <c r="AA7945" s="123">
        <v>1979.75</v>
      </c>
    </row>
    <row r="7946" spans="27:27" ht="15" x14ac:dyDescent="0.2">
      <c r="AA7946" s="123">
        <v>1980</v>
      </c>
    </row>
    <row r="7947" spans="27:27" ht="15" x14ac:dyDescent="0.2">
      <c r="AA7947" s="123">
        <v>1980.25</v>
      </c>
    </row>
    <row r="7948" spans="27:27" ht="15" x14ac:dyDescent="0.2">
      <c r="AA7948" s="123">
        <v>1980.5</v>
      </c>
    </row>
    <row r="7949" spans="27:27" ht="15" x14ac:dyDescent="0.2">
      <c r="AA7949" s="123">
        <v>1980.75</v>
      </c>
    </row>
    <row r="7950" spans="27:27" ht="15" x14ac:dyDescent="0.2">
      <c r="AA7950" s="123">
        <v>1981</v>
      </c>
    </row>
    <row r="7951" spans="27:27" ht="15" x14ac:dyDescent="0.2">
      <c r="AA7951" s="123">
        <v>1981.25</v>
      </c>
    </row>
    <row r="7952" spans="27:27" ht="15" x14ac:dyDescent="0.2">
      <c r="AA7952" s="123">
        <v>1981.5</v>
      </c>
    </row>
    <row r="7953" spans="27:27" ht="15" x14ac:dyDescent="0.2">
      <c r="AA7953" s="123">
        <v>1981.75</v>
      </c>
    </row>
    <row r="7954" spans="27:27" ht="15" x14ac:dyDescent="0.2">
      <c r="AA7954" s="123">
        <v>1982</v>
      </c>
    </row>
    <row r="7955" spans="27:27" ht="15" x14ac:dyDescent="0.2">
      <c r="AA7955" s="123">
        <v>1982.25</v>
      </c>
    </row>
    <row r="7956" spans="27:27" ht="15" x14ac:dyDescent="0.2">
      <c r="AA7956" s="123">
        <v>1982.5</v>
      </c>
    </row>
    <row r="7957" spans="27:27" ht="15" x14ac:dyDescent="0.2">
      <c r="AA7957" s="123">
        <v>1982.75</v>
      </c>
    </row>
    <row r="7958" spans="27:27" ht="15" x14ac:dyDescent="0.2">
      <c r="AA7958" s="123">
        <v>1983</v>
      </c>
    </row>
    <row r="7959" spans="27:27" ht="15" x14ac:dyDescent="0.2">
      <c r="AA7959" s="123">
        <v>1983.25</v>
      </c>
    </row>
    <row r="7960" spans="27:27" ht="15" x14ac:dyDescent="0.2">
      <c r="AA7960" s="123">
        <v>1983.5</v>
      </c>
    </row>
    <row r="7961" spans="27:27" ht="15" x14ac:dyDescent="0.2">
      <c r="AA7961" s="123">
        <v>1983.75</v>
      </c>
    </row>
    <row r="7962" spans="27:27" ht="15" x14ac:dyDescent="0.2">
      <c r="AA7962" s="123">
        <v>1984</v>
      </c>
    </row>
    <row r="7963" spans="27:27" ht="15" x14ac:dyDescent="0.2">
      <c r="AA7963" s="123">
        <v>1984.25</v>
      </c>
    </row>
    <row r="7964" spans="27:27" ht="15" x14ac:dyDescent="0.2">
      <c r="AA7964" s="123">
        <v>1984.5</v>
      </c>
    </row>
    <row r="7965" spans="27:27" ht="15" x14ac:dyDescent="0.2">
      <c r="AA7965" s="123">
        <v>1984.75</v>
      </c>
    </row>
    <row r="7966" spans="27:27" ht="15" x14ac:dyDescent="0.2">
      <c r="AA7966" s="123">
        <v>1985</v>
      </c>
    </row>
    <row r="7967" spans="27:27" ht="15" x14ac:dyDescent="0.2">
      <c r="AA7967" s="123">
        <v>1985.25</v>
      </c>
    </row>
    <row r="7968" spans="27:27" ht="15" x14ac:dyDescent="0.2">
      <c r="AA7968" s="123">
        <v>1985.5</v>
      </c>
    </row>
    <row r="7969" spans="27:27" ht="15" x14ac:dyDescent="0.2">
      <c r="AA7969" s="123">
        <v>1985.75</v>
      </c>
    </row>
    <row r="7970" spans="27:27" ht="15" x14ac:dyDescent="0.2">
      <c r="AA7970" s="123">
        <v>1986</v>
      </c>
    </row>
    <row r="7971" spans="27:27" ht="15" x14ac:dyDescent="0.2">
      <c r="AA7971" s="123">
        <v>1986.25</v>
      </c>
    </row>
    <row r="7972" spans="27:27" ht="15" x14ac:dyDescent="0.2">
      <c r="AA7972" s="123">
        <v>1986.5</v>
      </c>
    </row>
    <row r="7973" spans="27:27" ht="15" x14ac:dyDescent="0.2">
      <c r="AA7973" s="123">
        <v>1986.75</v>
      </c>
    </row>
    <row r="7974" spans="27:27" ht="15" x14ac:dyDescent="0.2">
      <c r="AA7974" s="123">
        <v>1987</v>
      </c>
    </row>
    <row r="7975" spans="27:27" ht="15" x14ac:dyDescent="0.2">
      <c r="AA7975" s="123">
        <v>1987.25</v>
      </c>
    </row>
    <row r="7976" spans="27:27" ht="15" x14ac:dyDescent="0.2">
      <c r="AA7976" s="123">
        <v>1987.5</v>
      </c>
    </row>
    <row r="7977" spans="27:27" ht="15" x14ac:dyDescent="0.2">
      <c r="AA7977" s="123">
        <v>1987.75</v>
      </c>
    </row>
    <row r="7978" spans="27:27" ht="15" x14ac:dyDescent="0.2">
      <c r="AA7978" s="123">
        <v>1988</v>
      </c>
    </row>
    <row r="7979" spans="27:27" ht="15" x14ac:dyDescent="0.2">
      <c r="AA7979" s="123">
        <v>1988.25</v>
      </c>
    </row>
    <row r="7980" spans="27:27" ht="15" x14ac:dyDescent="0.2">
      <c r="AA7980" s="123">
        <v>1988.5</v>
      </c>
    </row>
    <row r="7981" spans="27:27" ht="15" x14ac:dyDescent="0.2">
      <c r="AA7981" s="123">
        <v>1988.75</v>
      </c>
    </row>
    <row r="7982" spans="27:27" ht="15" x14ac:dyDescent="0.2">
      <c r="AA7982" s="123">
        <v>1989</v>
      </c>
    </row>
    <row r="7983" spans="27:27" ht="15" x14ac:dyDescent="0.2">
      <c r="AA7983" s="123">
        <v>1989.25</v>
      </c>
    </row>
    <row r="7984" spans="27:27" ht="15" x14ac:dyDescent="0.2">
      <c r="AA7984" s="123">
        <v>1989.5</v>
      </c>
    </row>
    <row r="7985" spans="27:27" ht="15" x14ac:dyDescent="0.2">
      <c r="AA7985" s="123">
        <v>1989.75</v>
      </c>
    </row>
    <row r="7986" spans="27:27" ht="15" x14ac:dyDescent="0.2">
      <c r="AA7986" s="123">
        <v>1990</v>
      </c>
    </row>
    <row r="7987" spans="27:27" ht="15" x14ac:dyDescent="0.2">
      <c r="AA7987" s="123">
        <v>1990.25</v>
      </c>
    </row>
    <row r="7988" spans="27:27" ht="15" x14ac:dyDescent="0.2">
      <c r="AA7988" s="123">
        <v>1990.5</v>
      </c>
    </row>
    <row r="7989" spans="27:27" ht="15" x14ac:dyDescent="0.2">
      <c r="AA7989" s="123">
        <v>1990.75</v>
      </c>
    </row>
    <row r="7990" spans="27:27" ht="15" x14ac:dyDescent="0.2">
      <c r="AA7990" s="123">
        <v>1991</v>
      </c>
    </row>
    <row r="7991" spans="27:27" ht="15" x14ac:dyDescent="0.2">
      <c r="AA7991" s="123">
        <v>1991.25</v>
      </c>
    </row>
    <row r="7992" spans="27:27" ht="15" x14ac:dyDescent="0.2">
      <c r="AA7992" s="123">
        <v>1991.5</v>
      </c>
    </row>
    <row r="7993" spans="27:27" ht="15" x14ac:dyDescent="0.2">
      <c r="AA7993" s="123">
        <v>1991.75</v>
      </c>
    </row>
    <row r="7994" spans="27:27" ht="15" x14ac:dyDescent="0.2">
      <c r="AA7994" s="123">
        <v>1992</v>
      </c>
    </row>
    <row r="7995" spans="27:27" ht="15" x14ac:dyDescent="0.2">
      <c r="AA7995" s="123">
        <v>1992.25</v>
      </c>
    </row>
    <row r="7996" spans="27:27" ht="15" x14ac:dyDescent="0.2">
      <c r="AA7996" s="123">
        <v>1992.5</v>
      </c>
    </row>
    <row r="7997" spans="27:27" ht="15" x14ac:dyDescent="0.2">
      <c r="AA7997" s="123">
        <v>1992.75</v>
      </c>
    </row>
    <row r="7998" spans="27:27" ht="15" x14ac:dyDescent="0.2">
      <c r="AA7998" s="123">
        <v>1993</v>
      </c>
    </row>
    <row r="7999" spans="27:27" ht="15" x14ac:dyDescent="0.2">
      <c r="AA7999" s="123">
        <v>1993.25</v>
      </c>
    </row>
    <row r="8000" spans="27:27" ht="15" x14ac:dyDescent="0.2">
      <c r="AA8000" s="123">
        <v>1993.5</v>
      </c>
    </row>
    <row r="8001" spans="27:27" ht="15" x14ac:dyDescent="0.2">
      <c r="AA8001" s="123">
        <v>1993.75</v>
      </c>
    </row>
    <row r="8002" spans="27:27" ht="15" x14ac:dyDescent="0.2">
      <c r="AA8002" s="123">
        <v>1994</v>
      </c>
    </row>
    <row r="8003" spans="27:27" ht="15" x14ac:dyDescent="0.2">
      <c r="AA8003" s="123">
        <v>1994.25</v>
      </c>
    </row>
    <row r="8004" spans="27:27" ht="15" x14ac:dyDescent="0.2">
      <c r="AA8004" s="123">
        <v>1994.5</v>
      </c>
    </row>
    <row r="8005" spans="27:27" ht="15" x14ac:dyDescent="0.2">
      <c r="AA8005" s="123">
        <v>1994.75</v>
      </c>
    </row>
    <row r="8006" spans="27:27" ht="15" x14ac:dyDescent="0.2">
      <c r="AA8006" s="123">
        <v>1995</v>
      </c>
    </row>
    <row r="8007" spans="27:27" ht="15" x14ac:dyDescent="0.2">
      <c r="AA8007" s="123">
        <v>1995.25</v>
      </c>
    </row>
    <row r="8008" spans="27:27" ht="15" x14ac:dyDescent="0.2">
      <c r="AA8008" s="123">
        <v>1995.5</v>
      </c>
    </row>
    <row r="8009" spans="27:27" ht="15" x14ac:dyDescent="0.2">
      <c r="AA8009" s="123">
        <v>1995.75</v>
      </c>
    </row>
    <row r="8010" spans="27:27" ht="15" x14ac:dyDescent="0.2">
      <c r="AA8010" s="123">
        <v>1996</v>
      </c>
    </row>
    <row r="8011" spans="27:27" ht="15" x14ac:dyDescent="0.2">
      <c r="AA8011" s="123">
        <v>1996.25</v>
      </c>
    </row>
    <row r="8012" spans="27:27" ht="15" x14ac:dyDescent="0.2">
      <c r="AA8012" s="123">
        <v>1996.5</v>
      </c>
    </row>
    <row r="8013" spans="27:27" ht="15" x14ac:dyDescent="0.2">
      <c r="AA8013" s="123">
        <v>1996.75</v>
      </c>
    </row>
    <row r="8014" spans="27:27" ht="15" x14ac:dyDescent="0.2">
      <c r="AA8014" s="123">
        <v>1997</v>
      </c>
    </row>
    <row r="8015" spans="27:27" ht="15" x14ac:dyDescent="0.2">
      <c r="AA8015" s="123">
        <v>1997.25</v>
      </c>
    </row>
    <row r="8016" spans="27:27" ht="15" x14ac:dyDescent="0.2">
      <c r="AA8016" s="123">
        <v>1997.5</v>
      </c>
    </row>
    <row r="8017" spans="27:27" ht="15" x14ac:dyDescent="0.2">
      <c r="AA8017" s="123">
        <v>1997.75</v>
      </c>
    </row>
    <row r="8018" spans="27:27" ht="15" x14ac:dyDescent="0.2">
      <c r="AA8018" s="123">
        <v>1998</v>
      </c>
    </row>
    <row r="8019" spans="27:27" ht="15" x14ac:dyDescent="0.2">
      <c r="AA8019" s="123">
        <v>1998.25</v>
      </c>
    </row>
    <row r="8020" spans="27:27" ht="15" x14ac:dyDescent="0.2">
      <c r="AA8020" s="123">
        <v>1998.5</v>
      </c>
    </row>
    <row r="8021" spans="27:27" ht="15" x14ac:dyDescent="0.2">
      <c r="AA8021" s="123">
        <v>1998.75</v>
      </c>
    </row>
    <row r="8022" spans="27:27" ht="15" x14ac:dyDescent="0.2">
      <c r="AA8022" s="123">
        <v>1999</v>
      </c>
    </row>
    <row r="8023" spans="27:27" ht="15" x14ac:dyDescent="0.2">
      <c r="AA8023" s="123">
        <v>1999.25</v>
      </c>
    </row>
    <row r="8024" spans="27:27" ht="15" x14ac:dyDescent="0.2">
      <c r="AA8024" s="123">
        <v>1999.5</v>
      </c>
    </row>
    <row r="8025" spans="27:27" ht="15" x14ac:dyDescent="0.2">
      <c r="AA8025" s="123">
        <v>1999.75</v>
      </c>
    </row>
    <row r="8026" spans="27:27" ht="15" x14ac:dyDescent="0.2">
      <c r="AA8026" s="123">
        <v>2000</v>
      </c>
    </row>
    <row r="8027" spans="27:27" ht="15" x14ac:dyDescent="0.2">
      <c r="AA8027" s="123">
        <v>2000.25</v>
      </c>
    </row>
    <row r="8028" spans="27:27" ht="15" x14ac:dyDescent="0.2">
      <c r="AA8028" s="123">
        <v>2000.5</v>
      </c>
    </row>
    <row r="8029" spans="27:27" ht="15" x14ac:dyDescent="0.2">
      <c r="AA8029" s="123">
        <v>2000.75</v>
      </c>
    </row>
    <row r="8030" spans="27:27" ht="15" x14ac:dyDescent="0.2">
      <c r="AA8030" s="123">
        <v>2001</v>
      </c>
    </row>
    <row r="8031" spans="27:27" ht="15" x14ac:dyDescent="0.2">
      <c r="AA8031" s="123">
        <v>2001.25</v>
      </c>
    </row>
    <row r="8032" spans="27:27" ht="15" x14ac:dyDescent="0.2">
      <c r="AA8032" s="123">
        <v>2001.5</v>
      </c>
    </row>
    <row r="8033" spans="27:27" ht="15" x14ac:dyDescent="0.2">
      <c r="AA8033" s="123">
        <v>2001.75</v>
      </c>
    </row>
    <row r="8034" spans="27:27" ht="15" x14ac:dyDescent="0.2">
      <c r="AA8034" s="123">
        <v>2002</v>
      </c>
    </row>
    <row r="8035" spans="27:27" ht="15" x14ac:dyDescent="0.2">
      <c r="AA8035" s="123">
        <v>2002.25</v>
      </c>
    </row>
    <row r="8036" spans="27:27" ht="15" x14ac:dyDescent="0.2">
      <c r="AA8036" s="123">
        <v>2002.5</v>
      </c>
    </row>
    <row r="8037" spans="27:27" ht="15" x14ac:dyDescent="0.2">
      <c r="AA8037" s="123">
        <v>2002.75</v>
      </c>
    </row>
    <row r="8038" spans="27:27" ht="15" x14ac:dyDescent="0.2">
      <c r="AA8038" s="123">
        <v>2003</v>
      </c>
    </row>
    <row r="8039" spans="27:27" ht="15" x14ac:dyDescent="0.2">
      <c r="AA8039" s="123">
        <v>2003.25</v>
      </c>
    </row>
    <row r="8040" spans="27:27" ht="15" x14ac:dyDescent="0.2">
      <c r="AA8040" s="123">
        <v>2003.5</v>
      </c>
    </row>
    <row r="8041" spans="27:27" ht="15" x14ac:dyDescent="0.2">
      <c r="AA8041" s="123">
        <v>2003.75</v>
      </c>
    </row>
    <row r="8042" spans="27:27" ht="15" x14ac:dyDescent="0.2">
      <c r="AA8042" s="123">
        <v>2004</v>
      </c>
    </row>
    <row r="8043" spans="27:27" ht="15" x14ac:dyDescent="0.2">
      <c r="AA8043" s="123">
        <v>2004.25</v>
      </c>
    </row>
    <row r="8044" spans="27:27" ht="15" x14ac:dyDescent="0.2">
      <c r="AA8044" s="123">
        <v>2004.5</v>
      </c>
    </row>
    <row r="8045" spans="27:27" ht="15" x14ac:dyDescent="0.2">
      <c r="AA8045" s="123">
        <v>2004.75</v>
      </c>
    </row>
    <row r="8046" spans="27:27" ht="15" x14ac:dyDescent="0.2">
      <c r="AA8046" s="123">
        <v>2005</v>
      </c>
    </row>
    <row r="8047" spans="27:27" ht="15" x14ac:dyDescent="0.2">
      <c r="AA8047" s="123">
        <v>2005.25</v>
      </c>
    </row>
    <row r="8048" spans="27:27" ht="15" x14ac:dyDescent="0.2">
      <c r="AA8048" s="123">
        <v>2005.5</v>
      </c>
    </row>
    <row r="8049" spans="27:27" ht="15" x14ac:dyDescent="0.2">
      <c r="AA8049" s="123">
        <v>2005.75</v>
      </c>
    </row>
    <row r="8050" spans="27:27" ht="15" x14ac:dyDescent="0.2">
      <c r="AA8050" s="123">
        <v>2006</v>
      </c>
    </row>
    <row r="8051" spans="27:27" ht="15" x14ac:dyDescent="0.2">
      <c r="AA8051" s="123">
        <v>2006.25</v>
      </c>
    </row>
    <row r="8052" spans="27:27" ht="15" x14ac:dyDescent="0.2">
      <c r="AA8052" s="123">
        <v>2006.5</v>
      </c>
    </row>
    <row r="8053" spans="27:27" ht="15" x14ac:dyDescent="0.2">
      <c r="AA8053" s="123">
        <v>2006.75</v>
      </c>
    </row>
    <row r="8054" spans="27:27" ht="15" x14ac:dyDescent="0.2">
      <c r="AA8054" s="123">
        <v>2007</v>
      </c>
    </row>
    <row r="8055" spans="27:27" ht="15" x14ac:dyDescent="0.2">
      <c r="AA8055" s="123">
        <v>2007.25</v>
      </c>
    </row>
    <row r="8056" spans="27:27" ht="15" x14ac:dyDescent="0.2">
      <c r="AA8056" s="123">
        <v>2007.5</v>
      </c>
    </row>
    <row r="8057" spans="27:27" ht="15" x14ac:dyDescent="0.2">
      <c r="AA8057" s="123">
        <v>2007.75</v>
      </c>
    </row>
    <row r="8058" spans="27:27" ht="15" x14ac:dyDescent="0.2">
      <c r="AA8058" s="123">
        <v>2008</v>
      </c>
    </row>
    <row r="8059" spans="27:27" ht="15" x14ac:dyDescent="0.2">
      <c r="AA8059" s="123">
        <v>2008.25</v>
      </c>
    </row>
    <row r="8060" spans="27:27" ht="15" x14ac:dyDescent="0.2">
      <c r="AA8060" s="123">
        <v>2008.5</v>
      </c>
    </row>
    <row r="8061" spans="27:27" ht="15" x14ac:dyDescent="0.2">
      <c r="AA8061" s="123">
        <v>2008.75</v>
      </c>
    </row>
    <row r="8062" spans="27:27" ht="15" x14ac:dyDescent="0.2">
      <c r="AA8062" s="123">
        <v>2009</v>
      </c>
    </row>
    <row r="8063" spans="27:27" ht="15" x14ac:dyDescent="0.2">
      <c r="AA8063" s="123">
        <v>2009.25</v>
      </c>
    </row>
    <row r="8064" spans="27:27" ht="15" x14ac:dyDescent="0.2">
      <c r="AA8064" s="123">
        <v>2009.5</v>
      </c>
    </row>
    <row r="8065" spans="27:27" ht="15" x14ac:dyDescent="0.2">
      <c r="AA8065" s="123">
        <v>2009.75</v>
      </c>
    </row>
    <row r="8066" spans="27:27" ht="15" x14ac:dyDescent="0.2">
      <c r="AA8066" s="123">
        <v>2010</v>
      </c>
    </row>
    <row r="8067" spans="27:27" ht="15" x14ac:dyDescent="0.2">
      <c r="AA8067" s="123">
        <v>2010.25</v>
      </c>
    </row>
    <row r="8068" spans="27:27" ht="15" x14ac:dyDescent="0.2">
      <c r="AA8068" s="123">
        <v>2010.5</v>
      </c>
    </row>
    <row r="8069" spans="27:27" ht="15" x14ac:dyDescent="0.2">
      <c r="AA8069" s="123">
        <v>2010.75</v>
      </c>
    </row>
    <row r="8070" spans="27:27" ht="15" x14ac:dyDescent="0.2">
      <c r="AA8070" s="123">
        <v>2011</v>
      </c>
    </row>
    <row r="8071" spans="27:27" ht="15" x14ac:dyDescent="0.2">
      <c r="AA8071" s="123">
        <v>2011.25</v>
      </c>
    </row>
    <row r="8072" spans="27:27" ht="15" x14ac:dyDescent="0.2">
      <c r="AA8072" s="123">
        <v>2011.5</v>
      </c>
    </row>
    <row r="8073" spans="27:27" ht="15" x14ac:dyDescent="0.2">
      <c r="AA8073" s="123">
        <v>2011.75</v>
      </c>
    </row>
    <row r="8074" spans="27:27" ht="15" x14ac:dyDescent="0.2">
      <c r="AA8074" s="123">
        <v>2012</v>
      </c>
    </row>
    <row r="8075" spans="27:27" ht="15" x14ac:dyDescent="0.2">
      <c r="AA8075" s="123">
        <v>2012.25</v>
      </c>
    </row>
    <row r="8076" spans="27:27" ht="15" x14ac:dyDescent="0.2">
      <c r="AA8076" s="123">
        <v>2012.5</v>
      </c>
    </row>
    <row r="8077" spans="27:27" ht="15" x14ac:dyDescent="0.2">
      <c r="AA8077" s="123">
        <v>2012.75</v>
      </c>
    </row>
    <row r="8078" spans="27:27" ht="15" x14ac:dyDescent="0.2">
      <c r="AA8078" s="123">
        <v>2013</v>
      </c>
    </row>
    <row r="8079" spans="27:27" ht="15" x14ac:dyDescent="0.2">
      <c r="AA8079" s="123">
        <v>2013.25</v>
      </c>
    </row>
    <row r="8080" spans="27:27" ht="15" x14ac:dyDescent="0.2">
      <c r="AA8080" s="123">
        <v>2013.5</v>
      </c>
    </row>
    <row r="8081" spans="27:27" ht="15" x14ac:dyDescent="0.2">
      <c r="AA8081" s="123">
        <v>2013.75</v>
      </c>
    </row>
    <row r="8082" spans="27:27" ht="15" x14ac:dyDescent="0.2">
      <c r="AA8082" s="123">
        <v>2014</v>
      </c>
    </row>
    <row r="8083" spans="27:27" ht="15" x14ac:dyDescent="0.2">
      <c r="AA8083" s="123">
        <v>2014.25</v>
      </c>
    </row>
    <row r="8084" spans="27:27" ht="15" x14ac:dyDescent="0.2">
      <c r="AA8084" s="123">
        <v>2014.5</v>
      </c>
    </row>
    <row r="8085" spans="27:27" ht="15" x14ac:dyDescent="0.2">
      <c r="AA8085" s="123">
        <v>2014.75</v>
      </c>
    </row>
    <row r="8086" spans="27:27" ht="15" x14ac:dyDescent="0.2">
      <c r="AA8086" s="123">
        <v>2015</v>
      </c>
    </row>
    <row r="8087" spans="27:27" ht="15" x14ac:dyDescent="0.2">
      <c r="AA8087" s="123">
        <v>2015.25</v>
      </c>
    </row>
    <row r="8088" spans="27:27" ht="15" x14ac:dyDescent="0.2">
      <c r="AA8088" s="123">
        <v>2015.5</v>
      </c>
    </row>
    <row r="8089" spans="27:27" ht="15" x14ac:dyDescent="0.2">
      <c r="AA8089" s="123">
        <v>2015.75</v>
      </c>
    </row>
    <row r="8090" spans="27:27" ht="15" x14ac:dyDescent="0.2">
      <c r="AA8090" s="123">
        <v>2016</v>
      </c>
    </row>
    <row r="8091" spans="27:27" ht="15" x14ac:dyDescent="0.2">
      <c r="AA8091" s="123">
        <v>2016.25</v>
      </c>
    </row>
    <row r="8092" spans="27:27" ht="15" x14ac:dyDescent="0.2">
      <c r="AA8092" s="123">
        <v>2016.5</v>
      </c>
    </row>
    <row r="8093" spans="27:27" ht="15" x14ac:dyDescent="0.2">
      <c r="AA8093" s="123">
        <v>2016.75</v>
      </c>
    </row>
    <row r="8094" spans="27:27" ht="15" x14ac:dyDescent="0.2">
      <c r="AA8094" s="123">
        <v>2017</v>
      </c>
    </row>
    <row r="8095" spans="27:27" ht="15" x14ac:dyDescent="0.2">
      <c r="AA8095" s="123">
        <v>2017.25</v>
      </c>
    </row>
    <row r="8096" spans="27:27" ht="15" x14ac:dyDescent="0.2">
      <c r="AA8096" s="123">
        <v>2017.5</v>
      </c>
    </row>
    <row r="8097" spans="27:27" ht="15" x14ac:dyDescent="0.2">
      <c r="AA8097" s="123">
        <v>2017.75</v>
      </c>
    </row>
    <row r="8098" spans="27:27" ht="15" x14ac:dyDescent="0.2">
      <c r="AA8098" s="123">
        <v>2018</v>
      </c>
    </row>
    <row r="8099" spans="27:27" ht="15" x14ac:dyDescent="0.2">
      <c r="AA8099" s="123">
        <v>2018.25</v>
      </c>
    </row>
    <row r="8100" spans="27:27" ht="15" x14ac:dyDescent="0.2">
      <c r="AA8100" s="123">
        <v>2018.5</v>
      </c>
    </row>
    <row r="8101" spans="27:27" ht="15" x14ac:dyDescent="0.2">
      <c r="AA8101" s="123">
        <v>2018.75</v>
      </c>
    </row>
    <row r="8102" spans="27:27" ht="15" x14ac:dyDescent="0.2">
      <c r="AA8102" s="123">
        <v>2019</v>
      </c>
    </row>
    <row r="8103" spans="27:27" ht="15" x14ac:dyDescent="0.2">
      <c r="AA8103" s="123">
        <v>2019.25</v>
      </c>
    </row>
    <row r="8104" spans="27:27" ht="15" x14ac:dyDescent="0.2">
      <c r="AA8104" s="123">
        <v>2019.5</v>
      </c>
    </row>
    <row r="8105" spans="27:27" ht="15" x14ac:dyDescent="0.2">
      <c r="AA8105" s="123">
        <v>2019.75</v>
      </c>
    </row>
    <row r="8106" spans="27:27" ht="15" x14ac:dyDescent="0.2">
      <c r="AA8106" s="123">
        <v>2020</v>
      </c>
    </row>
    <row r="8107" spans="27:27" ht="15" x14ac:dyDescent="0.2">
      <c r="AA8107" s="123">
        <v>2020.25</v>
      </c>
    </row>
    <row r="8108" spans="27:27" ht="15" x14ac:dyDescent="0.2">
      <c r="AA8108" s="123">
        <v>2020.5</v>
      </c>
    </row>
    <row r="8109" spans="27:27" ht="15" x14ac:dyDescent="0.2">
      <c r="AA8109" s="123">
        <v>2020.75</v>
      </c>
    </row>
    <row r="8110" spans="27:27" ht="15" x14ac:dyDescent="0.2">
      <c r="AA8110" s="123">
        <v>2021</v>
      </c>
    </row>
    <row r="8111" spans="27:27" ht="15" x14ac:dyDescent="0.2">
      <c r="AA8111" s="123">
        <v>2021.25</v>
      </c>
    </row>
    <row r="8112" spans="27:27" ht="15" x14ac:dyDescent="0.2">
      <c r="AA8112" s="123">
        <v>2021.5</v>
      </c>
    </row>
    <row r="8113" spans="27:27" ht="15" x14ac:dyDescent="0.2">
      <c r="AA8113" s="123">
        <v>2021.75</v>
      </c>
    </row>
    <row r="8114" spans="27:27" ht="15" x14ac:dyDescent="0.2">
      <c r="AA8114" s="123">
        <v>2022</v>
      </c>
    </row>
    <row r="8115" spans="27:27" ht="15" x14ac:dyDescent="0.2">
      <c r="AA8115" s="123">
        <v>2022.25</v>
      </c>
    </row>
    <row r="8116" spans="27:27" ht="15" x14ac:dyDescent="0.2">
      <c r="AA8116" s="123">
        <v>2022.5</v>
      </c>
    </row>
    <row r="8117" spans="27:27" ht="15" x14ac:dyDescent="0.2">
      <c r="AA8117" s="123">
        <v>2022.75</v>
      </c>
    </row>
    <row r="8118" spans="27:27" ht="15" x14ac:dyDescent="0.2">
      <c r="AA8118" s="123">
        <v>2023</v>
      </c>
    </row>
    <row r="8119" spans="27:27" ht="15" x14ac:dyDescent="0.2">
      <c r="AA8119" s="123">
        <v>2023.25</v>
      </c>
    </row>
    <row r="8120" spans="27:27" ht="15" x14ac:dyDescent="0.2">
      <c r="AA8120" s="123">
        <v>2023.5</v>
      </c>
    </row>
    <row r="8121" spans="27:27" ht="15" x14ac:dyDescent="0.2">
      <c r="AA8121" s="123">
        <v>2023.75</v>
      </c>
    </row>
    <row r="8122" spans="27:27" ht="15" x14ac:dyDescent="0.2">
      <c r="AA8122" s="123">
        <v>2024</v>
      </c>
    </row>
  </sheetData>
  <sheetProtection algorithmName="SHA-512" hashValue="Xn5qZnX378aE3GCBSrQ5doCyvEjBcy1q98M9gRlWVfiE68pbEhSjP7k5CGPo2z3UE8pG/UlM1OM3WahA4zFT6Q==" saltValue="yLQKGHlHrU49q0VyRZ8i7w==" spinCount="100000" sheet="1" objects="1" scenarios="1"/>
  <mergeCells count="73">
    <mergeCell ref="L36:S38"/>
    <mergeCell ref="L51:S54"/>
    <mergeCell ref="A8:S8"/>
    <mergeCell ref="A12:S12"/>
    <mergeCell ref="L32:S33"/>
    <mergeCell ref="L34:S35"/>
    <mergeCell ref="L14:S16"/>
    <mergeCell ref="L28:O28"/>
    <mergeCell ref="L39:S42"/>
    <mergeCell ref="L45:S48"/>
    <mergeCell ref="H2:O5"/>
    <mergeCell ref="B224:S224"/>
    <mergeCell ref="A226:S228"/>
    <mergeCell ref="A194:S195"/>
    <mergeCell ref="A197:S198"/>
    <mergeCell ref="A211:S211"/>
    <mergeCell ref="A213:S216"/>
    <mergeCell ref="A225:S225"/>
    <mergeCell ref="A206:S207"/>
    <mergeCell ref="A209:K209"/>
    <mergeCell ref="A185:S186"/>
    <mergeCell ref="G188:J188"/>
    <mergeCell ref="L188:S190"/>
    <mergeCell ref="L191:S192"/>
    <mergeCell ref="G200:J200"/>
    <mergeCell ref="L200:S204"/>
    <mergeCell ref="L175:S176"/>
    <mergeCell ref="L180:S181"/>
    <mergeCell ref="L182:S182"/>
    <mergeCell ref="L170:S171"/>
    <mergeCell ref="L172:S172"/>
    <mergeCell ref="L158:S159"/>
    <mergeCell ref="L161:S162"/>
    <mergeCell ref="L165:S168"/>
    <mergeCell ref="L155:S157"/>
    <mergeCell ref="G155:J155"/>
    <mergeCell ref="L146:S147"/>
    <mergeCell ref="L148:S148"/>
    <mergeCell ref="L149:S150"/>
    <mergeCell ref="L137:S137"/>
    <mergeCell ref="A152:S153"/>
    <mergeCell ref="L135:S136"/>
    <mergeCell ref="L138:S139"/>
    <mergeCell ref="L140:S141"/>
    <mergeCell ref="L142:S142"/>
    <mergeCell ref="L143:S144"/>
    <mergeCell ref="L123:S124"/>
    <mergeCell ref="L127:S128"/>
    <mergeCell ref="L130:S133"/>
    <mergeCell ref="L107:S110"/>
    <mergeCell ref="L112:S113"/>
    <mergeCell ref="A97:O97"/>
    <mergeCell ref="A88:S88"/>
    <mergeCell ref="L70:S73"/>
    <mergeCell ref="L74:S76"/>
    <mergeCell ref="L77:S79"/>
    <mergeCell ref="A81:P81"/>
    <mergeCell ref="A1:C1"/>
    <mergeCell ref="A10:P10"/>
    <mergeCell ref="L238:S242"/>
    <mergeCell ref="L232:S233"/>
    <mergeCell ref="L218:S219"/>
    <mergeCell ref="L43:S44"/>
    <mergeCell ref="L99:S100"/>
    <mergeCell ref="L103:S105"/>
    <mergeCell ref="L69:S69"/>
    <mergeCell ref="A67:P67"/>
    <mergeCell ref="L57:S61"/>
    <mergeCell ref="L62:S66"/>
    <mergeCell ref="L90:S93"/>
    <mergeCell ref="G120:J120"/>
    <mergeCell ref="L120:S122"/>
    <mergeCell ref="A117:R118"/>
  </mergeCells>
  <pageMargins left="0.70866141732283472" right="0.70866141732283472" top="0.78740157480314965" bottom="0.78740157480314965" header="0.31496062992125984" footer="0.31496062992125984"/>
  <pageSetup paperSize="9" scale="58" fitToHeight="0" orientation="landscape" r:id="rId1"/>
  <rowBreaks count="3" manualBreakCount="3">
    <brk id="56" max="18" man="1"/>
    <brk id="117" max="18" man="1"/>
    <brk id="272"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pageSetUpPr fitToPage="1"/>
  </sheetPr>
  <dimension ref="A1:Z185"/>
  <sheetViews>
    <sheetView showGridLines="0" topLeftCell="A11" zoomScale="80" zoomScaleNormal="80" workbookViewId="0">
      <selection activeCell="S61" sqref="S61"/>
    </sheetView>
  </sheetViews>
  <sheetFormatPr baseColWidth="10" defaultRowHeight="14.25" x14ac:dyDescent="0.2"/>
  <cols>
    <col min="1" max="1" width="12.25" customWidth="1"/>
    <col min="2" max="3" width="10.375" customWidth="1"/>
    <col min="4" max="4" width="14.625" customWidth="1"/>
    <col min="5" max="15" width="12.375" customWidth="1"/>
    <col min="16" max="16" width="14.625" customWidth="1"/>
    <col min="17" max="17" width="13.375" customWidth="1"/>
    <col min="19" max="19" width="25.875" bestFit="1" customWidth="1"/>
  </cols>
  <sheetData>
    <row r="1" spans="1:24" ht="15" x14ac:dyDescent="0.25">
      <c r="A1" s="359" t="s">
        <v>80</v>
      </c>
      <c r="B1" s="359"/>
      <c r="C1" s="359"/>
      <c r="D1" s="359"/>
      <c r="E1" s="359"/>
      <c r="F1" s="359"/>
      <c r="G1" s="359"/>
    </row>
    <row r="2" spans="1:24" ht="15" thickBot="1" x14ac:dyDescent="0.25"/>
    <row r="3" spans="1:24" ht="22.7" customHeight="1" x14ac:dyDescent="0.25">
      <c r="A3" s="360" t="s">
        <v>0</v>
      </c>
      <c r="B3" s="361"/>
      <c r="C3" s="361"/>
      <c r="D3" s="362"/>
      <c r="E3" s="281"/>
      <c r="F3" s="282"/>
      <c r="G3" s="283"/>
    </row>
    <row r="4" spans="1:24" ht="22.7" customHeight="1" x14ac:dyDescent="0.25">
      <c r="A4" s="363" t="s">
        <v>1</v>
      </c>
      <c r="B4" s="364"/>
      <c r="C4" s="364"/>
      <c r="D4" s="365"/>
      <c r="E4" s="366"/>
      <c r="F4" s="367"/>
      <c r="G4" s="368"/>
    </row>
    <row r="5" spans="1:24" ht="22.7" customHeight="1" thickBot="1" x14ac:dyDescent="0.3">
      <c r="A5" s="25" t="s">
        <v>140</v>
      </c>
      <c r="B5" s="26"/>
      <c r="C5" s="26"/>
      <c r="D5" s="27"/>
      <c r="E5" s="287"/>
      <c r="F5" s="288"/>
      <c r="G5" s="289"/>
    </row>
    <row r="6" spans="1:24" ht="22.7" customHeight="1" x14ac:dyDescent="0.25">
      <c r="A6" s="30" t="s">
        <v>24</v>
      </c>
      <c r="B6" s="31"/>
      <c r="C6" s="31"/>
      <c r="D6" s="32"/>
      <c r="E6" s="281"/>
      <c r="F6" s="282"/>
      <c r="G6" s="283"/>
    </row>
    <row r="7" spans="1:24" ht="22.7" customHeight="1" thickBot="1" x14ac:dyDescent="0.3">
      <c r="A7" s="284" t="s">
        <v>33</v>
      </c>
      <c r="B7" s="285"/>
      <c r="C7" s="285"/>
      <c r="D7" s="286"/>
      <c r="E7" s="287"/>
      <c r="F7" s="288"/>
      <c r="G7" s="289"/>
    </row>
    <row r="8" spans="1:24" ht="22.7" customHeight="1" x14ac:dyDescent="0.25">
      <c r="A8" s="33" t="s">
        <v>30</v>
      </c>
      <c r="B8" s="34"/>
      <c r="C8" s="34"/>
      <c r="D8" s="35"/>
      <c r="E8" s="281"/>
      <c r="F8" s="282"/>
      <c r="G8" s="283"/>
      <c r="H8" s="135" t="s">
        <v>109</v>
      </c>
      <c r="I8" s="136"/>
      <c r="J8" s="136"/>
      <c r="K8" s="137"/>
      <c r="L8" s="281"/>
      <c r="M8" s="282"/>
      <c r="N8" s="283"/>
      <c r="O8" s="135" t="s">
        <v>112</v>
      </c>
      <c r="P8" s="136"/>
      <c r="Q8" s="136"/>
      <c r="R8" s="137"/>
      <c r="S8" s="281"/>
      <c r="T8" s="282"/>
      <c r="U8" s="283"/>
    </row>
    <row r="9" spans="1:24" ht="22.7" customHeight="1" thickBot="1" x14ac:dyDescent="0.3">
      <c r="A9" s="284" t="s">
        <v>33</v>
      </c>
      <c r="B9" s="285"/>
      <c r="C9" s="285"/>
      <c r="D9" s="286"/>
      <c r="E9" s="287"/>
      <c r="F9" s="288"/>
      <c r="G9" s="289"/>
      <c r="H9" s="284" t="s">
        <v>33</v>
      </c>
      <c r="I9" s="285"/>
      <c r="J9" s="285"/>
      <c r="K9" s="286"/>
      <c r="L9" s="287"/>
      <c r="M9" s="288"/>
      <c r="N9" s="289"/>
      <c r="O9" s="284" t="s">
        <v>33</v>
      </c>
      <c r="P9" s="285"/>
      <c r="Q9" s="285"/>
      <c r="R9" s="286"/>
      <c r="S9" s="287"/>
      <c r="T9" s="288"/>
      <c r="U9" s="289"/>
    </row>
    <row r="10" spans="1:24" ht="22.7" customHeight="1" x14ac:dyDescent="0.25">
      <c r="A10" s="33" t="s">
        <v>31</v>
      </c>
      <c r="B10" s="34"/>
      <c r="C10" s="34"/>
      <c r="D10" s="35"/>
      <c r="E10" s="281"/>
      <c r="F10" s="282"/>
      <c r="G10" s="283"/>
      <c r="H10" s="33" t="s">
        <v>110</v>
      </c>
      <c r="I10" s="34"/>
      <c r="J10" s="34"/>
      <c r="K10" s="35"/>
      <c r="L10" s="281"/>
      <c r="M10" s="282"/>
      <c r="N10" s="283"/>
      <c r="O10" s="33" t="s">
        <v>113</v>
      </c>
      <c r="P10" s="34"/>
      <c r="Q10" s="34"/>
      <c r="R10" s="35"/>
      <c r="S10" s="281"/>
      <c r="T10" s="282"/>
      <c r="U10" s="283"/>
    </row>
    <row r="11" spans="1:24" ht="22.7" customHeight="1" thickBot="1" x14ac:dyDescent="0.3">
      <c r="A11" s="284" t="s">
        <v>33</v>
      </c>
      <c r="B11" s="285"/>
      <c r="C11" s="285"/>
      <c r="D11" s="286"/>
      <c r="E11" s="287"/>
      <c r="F11" s="288"/>
      <c r="G11" s="289"/>
      <c r="H11" s="284" t="s">
        <v>33</v>
      </c>
      <c r="I11" s="285"/>
      <c r="J11" s="285"/>
      <c r="K11" s="286"/>
      <c r="L11" s="287"/>
      <c r="M11" s="288"/>
      <c r="N11" s="289"/>
      <c r="O11" s="284" t="s">
        <v>33</v>
      </c>
      <c r="P11" s="285"/>
      <c r="Q11" s="285"/>
      <c r="R11" s="286"/>
      <c r="S11" s="287"/>
      <c r="T11" s="288"/>
      <c r="U11" s="289"/>
    </row>
    <row r="12" spans="1:24" ht="22.7" customHeight="1" x14ac:dyDescent="0.25">
      <c r="A12" s="33" t="s">
        <v>32</v>
      </c>
      <c r="B12" s="34"/>
      <c r="C12" s="34"/>
      <c r="D12" s="35"/>
      <c r="E12" s="281"/>
      <c r="F12" s="282"/>
      <c r="G12" s="283"/>
      <c r="H12" s="33" t="s">
        <v>111</v>
      </c>
      <c r="I12" s="34"/>
      <c r="J12" s="34"/>
      <c r="K12" s="35"/>
      <c r="L12" s="281"/>
      <c r="M12" s="282"/>
      <c r="N12" s="283"/>
      <c r="O12" s="33" t="s">
        <v>114</v>
      </c>
      <c r="P12" s="34"/>
      <c r="Q12" s="34"/>
      <c r="R12" s="35"/>
      <c r="S12" s="281"/>
      <c r="T12" s="282"/>
      <c r="U12" s="283"/>
    </row>
    <row r="13" spans="1:24" ht="22.7" customHeight="1" thickBot="1" x14ac:dyDescent="0.3">
      <c r="A13" s="284" t="s">
        <v>33</v>
      </c>
      <c r="B13" s="285"/>
      <c r="C13" s="285"/>
      <c r="D13" s="286"/>
      <c r="E13" s="287"/>
      <c r="F13" s="288"/>
      <c r="G13" s="289"/>
      <c r="H13" s="284" t="s">
        <v>33</v>
      </c>
      <c r="I13" s="285"/>
      <c r="J13" s="285"/>
      <c r="K13" s="286"/>
      <c r="L13" s="287"/>
      <c r="M13" s="288"/>
      <c r="N13" s="289"/>
      <c r="O13" s="284" t="s">
        <v>33</v>
      </c>
      <c r="P13" s="285"/>
      <c r="Q13" s="285"/>
      <c r="R13" s="286"/>
      <c r="S13" s="287"/>
      <c r="T13" s="288"/>
      <c r="U13" s="289"/>
    </row>
    <row r="14" spans="1:24" ht="12.75" customHeight="1" thickBot="1" x14ac:dyDescent="0.25">
      <c r="P14" s="183"/>
      <c r="Q14" s="183"/>
      <c r="R14" s="183"/>
      <c r="S14" s="183"/>
      <c r="T14" s="183"/>
      <c r="U14" s="183"/>
      <c r="V14" s="183"/>
      <c r="W14" s="183"/>
      <c r="X14" s="183"/>
    </row>
    <row r="15" spans="1:24" ht="23.25" customHeight="1" x14ac:dyDescent="0.2">
      <c r="A15" s="369" t="s">
        <v>142</v>
      </c>
      <c r="B15" s="370"/>
      <c r="C15" s="370"/>
      <c r="D15" s="371"/>
      <c r="E15" s="2" t="s">
        <v>2</v>
      </c>
      <c r="F15" s="352"/>
      <c r="G15" s="353"/>
      <c r="P15" s="183"/>
      <c r="Q15" s="183"/>
      <c r="R15" s="183"/>
      <c r="S15" s="183"/>
      <c r="T15" s="183"/>
      <c r="U15" s="183"/>
      <c r="V15" s="183"/>
      <c r="W15" s="183"/>
      <c r="X15" s="183"/>
    </row>
    <row r="16" spans="1:24" ht="24" customHeight="1" thickBot="1" x14ac:dyDescent="0.3">
      <c r="A16" s="372"/>
      <c r="B16" s="373"/>
      <c r="C16" s="373"/>
      <c r="D16" s="374"/>
      <c r="E16" s="3" t="s">
        <v>3</v>
      </c>
      <c r="F16" s="354"/>
      <c r="G16" s="355"/>
      <c r="I16" s="14" t="str">
        <f>IF(K20=0,"",IF(AND(N20&gt;100%,N20&lt;120.01%),"Überschreitung eingekauftes Gesamtstundenkontingent!",IF(N20&gt;120%,"Überschreitung maximales Stundenkontingent!","")))</f>
        <v/>
      </c>
      <c r="J16" s="54"/>
      <c r="K16" s="54"/>
      <c r="L16" s="54"/>
      <c r="M16" s="54"/>
      <c r="N16" s="54"/>
      <c r="P16" s="183"/>
      <c r="Q16" s="183"/>
      <c r="R16" s="183"/>
      <c r="S16" s="183"/>
      <c r="T16" s="183"/>
      <c r="U16" s="183"/>
      <c r="V16" s="183"/>
      <c r="W16" s="183"/>
      <c r="X16" s="183"/>
    </row>
    <row r="17" spans="1:25" ht="15" thickBot="1" x14ac:dyDescent="0.25">
      <c r="H17" s="5"/>
      <c r="P17" s="183"/>
      <c r="Q17" s="183"/>
      <c r="R17" s="183"/>
      <c r="S17" s="183"/>
      <c r="T17" s="183"/>
      <c r="U17" s="183"/>
      <c r="V17" s="183"/>
      <c r="W17" s="183"/>
      <c r="X17" s="183"/>
    </row>
    <row r="18" spans="1:25" ht="37.5" customHeight="1" thickBot="1" x14ac:dyDescent="0.25">
      <c r="A18" s="321" t="s">
        <v>34</v>
      </c>
      <c r="B18" s="322"/>
      <c r="C18" s="322"/>
      <c r="D18" s="322"/>
      <c r="E18" s="330" t="s">
        <v>81</v>
      </c>
      <c r="F18" s="328"/>
      <c r="G18" s="328"/>
      <c r="H18" s="328"/>
      <c r="I18" s="328"/>
      <c r="J18" s="328"/>
      <c r="K18" s="66">
        <f>K51+K64+K77+K90+K103+K116+K129+K142+K155+K168</f>
        <v>0</v>
      </c>
      <c r="L18" s="328" t="s">
        <v>14</v>
      </c>
      <c r="M18" s="329"/>
      <c r="N18" s="115" t="str">
        <f>IF(K18&gt;0,"100%","")</f>
        <v/>
      </c>
      <c r="O18" s="351"/>
      <c r="P18" s="183"/>
      <c r="Q18" s="183"/>
      <c r="R18" s="183"/>
      <c r="S18" s="183"/>
      <c r="T18" s="183"/>
      <c r="U18" s="183"/>
      <c r="V18" s="183"/>
      <c r="W18" s="183"/>
    </row>
    <row r="19" spans="1:25" x14ac:dyDescent="0.2">
      <c r="A19" s="323"/>
      <c r="B19" s="324"/>
      <c r="C19" s="324"/>
      <c r="D19" s="325"/>
      <c r="E19" s="331" t="s">
        <v>27</v>
      </c>
      <c r="F19" s="332"/>
      <c r="G19" s="332"/>
      <c r="H19" s="332"/>
      <c r="I19" s="332"/>
      <c r="J19" s="332"/>
      <c r="K19" s="66">
        <f>K52+K65+K78+K91+K104+K117+K130+K143+K156+K169</f>
        <v>0</v>
      </c>
      <c r="L19" s="326" t="s">
        <v>14</v>
      </c>
      <c r="M19" s="327"/>
      <c r="N19" s="116" t="str">
        <f>IF(K19&gt;0,"70%","")</f>
        <v/>
      </c>
      <c r="O19" s="356"/>
      <c r="P19" s="357"/>
      <c r="Q19" s="357"/>
      <c r="R19" s="357"/>
      <c r="S19" s="357"/>
      <c r="T19" s="357"/>
      <c r="U19" s="357"/>
      <c r="V19" s="357"/>
      <c r="W19" s="357"/>
      <c r="X19" s="357"/>
      <c r="Y19" s="357"/>
    </row>
    <row r="20" spans="1:25" x14ac:dyDescent="0.2">
      <c r="A20" s="67"/>
      <c r="B20" s="68"/>
      <c r="C20" s="68"/>
      <c r="D20" s="68"/>
      <c r="E20" s="331" t="s">
        <v>141</v>
      </c>
      <c r="F20" s="332"/>
      <c r="G20" s="332"/>
      <c r="H20" s="332"/>
      <c r="I20" s="332"/>
      <c r="J20" s="332"/>
      <c r="K20" s="69">
        <f xml:space="preserve"> K53 + K66 + K79 + K92 + K105 + K118 + K131 + K144 + K157 + K170</f>
        <v>0</v>
      </c>
      <c r="L20" s="326" t="s">
        <v>14</v>
      </c>
      <c r="M20" s="327"/>
      <c r="N20" s="117" t="str">
        <f>IF(K20="",IF(K18="","",""),IF(K18&gt;0,K20/K18,""))</f>
        <v/>
      </c>
    </row>
    <row r="21" spans="1:25" ht="15" thickBot="1" x14ac:dyDescent="0.25">
      <c r="A21" s="70"/>
      <c r="B21" s="71"/>
      <c r="C21" s="71"/>
      <c r="D21" s="71"/>
      <c r="E21" s="341" t="s">
        <v>28</v>
      </c>
      <c r="F21" s="342"/>
      <c r="G21" s="342"/>
      <c r="H21" s="342"/>
      <c r="I21" s="342"/>
      <c r="J21" s="342"/>
      <c r="K21" s="72">
        <f>ROUNDUP(K18*1.2,0)</f>
        <v>0</v>
      </c>
      <c r="L21" s="333" t="s">
        <v>14</v>
      </c>
      <c r="M21" s="334"/>
      <c r="N21" s="118" t="str">
        <f>IF(K21&gt;0,"120%","")</f>
        <v/>
      </c>
    </row>
    <row r="22" spans="1:25" s="48" customFormat="1" x14ac:dyDescent="0.2">
      <c r="A22" s="51"/>
      <c r="B22" s="5"/>
      <c r="C22" s="5"/>
      <c r="D22" s="5"/>
      <c r="E22" s="28"/>
      <c r="F22" s="28"/>
      <c r="G22" s="28"/>
      <c r="H22" s="28"/>
      <c r="I22" s="28"/>
      <c r="J22" s="28"/>
      <c r="K22" s="42"/>
      <c r="L22" s="50"/>
      <c r="M22" s="50"/>
      <c r="N22" s="41"/>
    </row>
    <row r="23" spans="1:25" s="48" customFormat="1" x14ac:dyDescent="0.2">
      <c r="A23" s="59" t="str">
        <f>IF(AND(K19=0,K20=0),"",IF(K20&lt;=K19,"Es erfolgt keine Ausgleichszahlung. Die Summe der tatsächlich abgerufenen Betreuungsstunden ist kleiner/gleich der Mindestabnahmemenge von 70%.",""))</f>
        <v/>
      </c>
      <c r="B23" s="5"/>
      <c r="C23" s="60"/>
      <c r="D23" s="60"/>
      <c r="E23" s="60"/>
      <c r="F23" s="60"/>
      <c r="G23" s="60"/>
      <c r="H23" s="60"/>
      <c r="I23" s="60"/>
      <c r="J23" s="60"/>
      <c r="K23" s="60"/>
      <c r="L23" s="60"/>
      <c r="M23" s="60"/>
      <c r="N23" s="60"/>
    </row>
    <row r="24" spans="1:25" s="48" customFormat="1" x14ac:dyDescent="0.2">
      <c r="A24" s="51"/>
      <c r="B24" s="5"/>
      <c r="C24" s="5"/>
      <c r="D24" s="5"/>
      <c r="E24" s="28"/>
      <c r="F24" s="28"/>
      <c r="G24" s="28"/>
      <c r="H24" s="28"/>
      <c r="I24" s="28"/>
      <c r="J24" s="28"/>
      <c r="K24" s="42"/>
      <c r="L24" s="50"/>
      <c r="M24" s="50"/>
      <c r="N24" s="41"/>
    </row>
    <row r="25" spans="1:25" s="48" customFormat="1" x14ac:dyDescent="0.2">
      <c r="A25" s="231"/>
      <c r="B25" s="232"/>
      <c r="C25" s="232"/>
      <c r="D25" s="232"/>
      <c r="E25" s="232"/>
      <c r="F25" s="232"/>
      <c r="G25" s="232"/>
      <c r="H25" s="232"/>
      <c r="I25" s="232"/>
      <c r="J25" s="232"/>
      <c r="K25" s="232"/>
      <c r="L25" s="232"/>
      <c r="M25" s="232"/>
      <c r="N25" s="232"/>
      <c r="O25" s="232"/>
    </row>
    <row r="26" spans="1:25" ht="15" thickBot="1" x14ac:dyDescent="0.25">
      <c r="A26" s="4"/>
      <c r="B26" s="5"/>
      <c r="C26" s="5"/>
      <c r="D26" s="5"/>
      <c r="E26" s="9"/>
      <c r="F26" s="9"/>
      <c r="G26" s="9"/>
      <c r="H26" s="9"/>
      <c r="I26" s="10"/>
      <c r="J26" s="11"/>
      <c r="K26" s="11"/>
      <c r="L26" s="12"/>
    </row>
    <row r="27" spans="1:25" ht="15" thickBot="1" x14ac:dyDescent="0.25">
      <c r="A27" s="343" t="s">
        <v>162</v>
      </c>
      <c r="B27" s="344"/>
      <c r="C27" s="344"/>
      <c r="D27" s="344"/>
      <c r="E27" s="344"/>
      <c r="F27" s="344"/>
      <c r="G27" s="344"/>
      <c r="H27" s="344"/>
      <c r="I27" s="344"/>
      <c r="J27" s="344"/>
      <c r="K27" s="344"/>
      <c r="L27" s="344"/>
      <c r="M27" s="344"/>
      <c r="N27" s="53"/>
      <c r="O27" s="64"/>
      <c r="P27" s="340"/>
      <c r="Q27" s="340"/>
      <c r="R27" s="340"/>
      <c r="S27" s="340"/>
      <c r="T27" s="340"/>
      <c r="U27" s="340"/>
      <c r="V27" s="340"/>
      <c r="W27" s="340"/>
      <c r="X27" s="340"/>
      <c r="Y27" s="340"/>
    </row>
    <row r="28" spans="1:25" s="48" customFormat="1" x14ac:dyDescent="0.2">
      <c r="A28" s="214"/>
      <c r="B28" s="185"/>
      <c r="C28" s="185"/>
      <c r="D28" s="185"/>
      <c r="E28" s="185"/>
      <c r="F28" s="185"/>
      <c r="G28" s="185"/>
      <c r="H28" s="185"/>
      <c r="I28" s="185"/>
      <c r="J28" s="185"/>
      <c r="K28" s="185"/>
      <c r="L28" s="185"/>
      <c r="M28" s="185"/>
      <c r="N28" s="56"/>
    </row>
    <row r="29" spans="1:25" s="48" customFormat="1" ht="15" x14ac:dyDescent="0.25">
      <c r="A29" s="73" t="s">
        <v>17</v>
      </c>
      <c r="B29" s="73"/>
      <c r="C29" s="74"/>
      <c r="D29" s="75"/>
      <c r="E29" s="75"/>
      <c r="F29" s="75"/>
      <c r="G29" s="75"/>
      <c r="H29" s="75"/>
      <c r="I29" s="75"/>
      <c r="J29" s="75"/>
      <c r="K29" s="75"/>
      <c r="L29" s="75"/>
      <c r="M29" s="75"/>
      <c r="N29" s="76"/>
      <c r="O29" s="74"/>
      <c r="P29" s="74"/>
    </row>
    <row r="30" spans="1:25" s="48" customFormat="1" x14ac:dyDescent="0.2">
      <c r="A30" s="74" t="s">
        <v>38</v>
      </c>
      <c r="B30" s="74"/>
      <c r="C30" s="74"/>
      <c r="D30" s="74"/>
      <c r="E30" s="74"/>
      <c r="F30" s="74"/>
      <c r="G30" s="74"/>
      <c r="H30" s="121">
        <f>IF(AND(N20&gt;120%,N27="ja"),K21,IF(OR(N27="ja",N27=""),K20,K18))</f>
        <v>0</v>
      </c>
      <c r="I30" s="336" t="s">
        <v>15</v>
      </c>
      <c r="J30" s="336"/>
      <c r="K30" s="74" t="s">
        <v>16</v>
      </c>
      <c r="L30" s="114">
        <f>H30*Q30</f>
        <v>0</v>
      </c>
      <c r="M30" s="345" t="s">
        <v>82</v>
      </c>
      <c r="N30" s="346"/>
      <c r="O30" s="346"/>
      <c r="P30" s="347"/>
      <c r="Q30" s="113"/>
    </row>
    <row r="31" spans="1:25" s="48" customFormat="1" x14ac:dyDescent="0.2">
      <c r="A31" s="74" t="s">
        <v>41</v>
      </c>
      <c r="B31" s="74"/>
      <c r="C31" s="74"/>
      <c r="D31" s="74"/>
      <c r="E31" s="74"/>
      <c r="F31" s="74"/>
      <c r="G31" s="74"/>
      <c r="H31" s="77">
        <f>K19</f>
        <v>0</v>
      </c>
      <c r="I31" s="336" t="s">
        <v>15</v>
      </c>
      <c r="J31" s="336"/>
      <c r="K31" s="74" t="s">
        <v>16</v>
      </c>
      <c r="L31" s="114">
        <f>H31*Q30</f>
        <v>0</v>
      </c>
      <c r="M31" s="75"/>
      <c r="N31" s="76"/>
      <c r="O31" s="74"/>
      <c r="P31" s="74"/>
    </row>
    <row r="32" spans="1:25" s="48" customFormat="1" ht="15" thickBot="1" x14ac:dyDescent="0.25">
      <c r="A32" s="51"/>
      <c r="B32" s="5"/>
      <c r="C32" s="5"/>
      <c r="D32" s="49"/>
      <c r="E32" s="49"/>
      <c r="F32" s="49"/>
      <c r="G32" s="49"/>
      <c r="H32" s="49"/>
      <c r="I32" s="49"/>
      <c r="J32" s="49"/>
      <c r="K32" s="49"/>
      <c r="L32" s="49"/>
      <c r="M32" s="49"/>
      <c r="N32" s="56"/>
    </row>
    <row r="33" spans="1:20" s="48" customFormat="1" ht="15" thickBot="1" x14ac:dyDescent="0.25">
      <c r="A33" s="13" t="s">
        <v>20</v>
      </c>
      <c r="B33" s="13"/>
      <c r="I33" s="49"/>
      <c r="J33" s="337">
        <f>IF(L31&gt;L30,0,L30-L31)</f>
        <v>0</v>
      </c>
      <c r="K33" s="338"/>
      <c r="L33" s="339"/>
      <c r="M33" s="49"/>
      <c r="N33" s="56"/>
    </row>
    <row r="34" spans="1:20" s="48" customFormat="1" x14ac:dyDescent="0.2">
      <c r="A34" s="13"/>
      <c r="B34" s="13"/>
      <c r="I34" s="49"/>
      <c r="J34" s="57"/>
      <c r="K34" s="57"/>
      <c r="L34" s="57"/>
      <c r="M34" s="49"/>
      <c r="N34" s="56"/>
    </row>
    <row r="35" spans="1:20" s="48" customFormat="1" ht="15.75" thickBot="1" x14ac:dyDescent="0.3">
      <c r="A35" s="58" t="s">
        <v>54</v>
      </c>
      <c r="B35" s="58"/>
      <c r="C35" s="1"/>
      <c r="D35" s="1"/>
      <c r="E35" s="54"/>
      <c r="I35" s="49"/>
      <c r="J35" s="57"/>
      <c r="K35" s="57"/>
      <c r="L35" s="57"/>
      <c r="M35" s="49"/>
      <c r="N35" s="56"/>
    </row>
    <row r="36" spans="1:20" s="48" customFormat="1" ht="15.75" thickBot="1" x14ac:dyDescent="0.3">
      <c r="A36" s="13"/>
      <c r="B36" s="13"/>
      <c r="I36" s="131" t="s">
        <v>48</v>
      </c>
      <c r="J36" s="348" t="s">
        <v>53</v>
      </c>
      <c r="K36" s="349"/>
      <c r="L36" s="350"/>
      <c r="M36" s="49"/>
      <c r="N36" s="56"/>
    </row>
    <row r="37" spans="1:20" s="48" customFormat="1" x14ac:dyDescent="0.2">
      <c r="A37" s="13"/>
      <c r="B37" s="13"/>
      <c r="I37" s="132" t="s">
        <v>49</v>
      </c>
      <c r="J37" s="292" t="str">
        <f>IF(J33=0,"",ROUND($J$33*S53/S$176,2))</f>
        <v/>
      </c>
      <c r="K37" s="292"/>
      <c r="L37" s="293"/>
      <c r="M37" s="49"/>
      <c r="N37" s="56"/>
    </row>
    <row r="38" spans="1:20" s="48" customFormat="1" x14ac:dyDescent="0.2">
      <c r="A38" s="13"/>
      <c r="B38" s="13"/>
      <c r="I38" s="133" t="s">
        <v>51</v>
      </c>
      <c r="J38" s="292" t="str">
        <f>IF(J33=0,"",ROUND($J$33*S66/S$176,2))</f>
        <v/>
      </c>
      <c r="K38" s="292"/>
      <c r="L38" s="293"/>
      <c r="M38" s="49"/>
      <c r="N38" s="56"/>
    </row>
    <row r="39" spans="1:20" s="48" customFormat="1" x14ac:dyDescent="0.2">
      <c r="A39" s="13"/>
      <c r="B39" s="13"/>
      <c r="I39" s="133" t="s">
        <v>50</v>
      </c>
      <c r="J39" s="292" t="str">
        <f>IF(J33=0,"",ROUND($J$33*S79/S$176,2))</f>
        <v/>
      </c>
      <c r="K39" s="292"/>
      <c r="L39" s="293"/>
      <c r="M39" s="49"/>
      <c r="N39" s="56"/>
    </row>
    <row r="40" spans="1:20" s="48" customFormat="1" x14ac:dyDescent="0.2">
      <c r="A40" s="51"/>
      <c r="B40" s="5"/>
      <c r="C40" s="5"/>
      <c r="D40" s="49"/>
      <c r="E40" s="49"/>
      <c r="F40" s="49"/>
      <c r="G40" s="49"/>
      <c r="H40" s="49"/>
      <c r="I40" s="133" t="s">
        <v>52</v>
      </c>
      <c r="J40" s="292" t="str">
        <f>IF(J33=0,"",ROUND($J$33*S92/S$176,2))</f>
        <v/>
      </c>
      <c r="K40" s="292"/>
      <c r="L40" s="293"/>
      <c r="M40" s="49"/>
      <c r="N40" s="56"/>
    </row>
    <row r="41" spans="1:20" s="124" customFormat="1" x14ac:dyDescent="0.2">
      <c r="A41" s="127"/>
      <c r="B41" s="128"/>
      <c r="C41" s="128"/>
      <c r="D41" s="92"/>
      <c r="E41" s="92"/>
      <c r="F41" s="92"/>
      <c r="G41" s="92"/>
      <c r="H41" s="92"/>
      <c r="I41" s="133" t="s">
        <v>103</v>
      </c>
      <c r="J41" s="292" t="str">
        <f>IF(J33=0,"",ROUND($J$33*S105/S$176,2))</f>
        <v/>
      </c>
      <c r="K41" s="292"/>
      <c r="L41" s="293"/>
      <c r="M41" s="92"/>
      <c r="N41" s="56"/>
    </row>
    <row r="42" spans="1:20" s="124" customFormat="1" x14ac:dyDescent="0.2">
      <c r="A42" s="127"/>
      <c r="B42" s="128"/>
      <c r="C42" s="128"/>
      <c r="D42" s="92"/>
      <c r="E42" s="92"/>
      <c r="F42" s="92"/>
      <c r="G42" s="92"/>
      <c r="H42" s="92"/>
      <c r="I42" s="133" t="s">
        <v>104</v>
      </c>
      <c r="J42" s="292" t="str">
        <f>IF(J33=0,"",ROUND($J$33*S118/S$176,2))</f>
        <v/>
      </c>
      <c r="K42" s="292"/>
      <c r="L42" s="293"/>
      <c r="M42" s="92"/>
      <c r="N42" s="56"/>
    </row>
    <row r="43" spans="1:20" s="124" customFormat="1" x14ac:dyDescent="0.2">
      <c r="A43" s="127"/>
      <c r="B43" s="128"/>
      <c r="C43" s="128"/>
      <c r="D43" s="92"/>
      <c r="E43" s="92"/>
      <c r="F43" s="92"/>
      <c r="G43" s="92"/>
      <c r="H43" s="92"/>
      <c r="I43" s="133" t="s">
        <v>105</v>
      </c>
      <c r="J43" s="292" t="str">
        <f>IF(J33=0,"",ROUND($J$33*S131/S$176,2))</f>
        <v/>
      </c>
      <c r="K43" s="292"/>
      <c r="L43" s="293"/>
      <c r="M43" s="92"/>
      <c r="N43" s="56"/>
    </row>
    <row r="44" spans="1:20" s="124" customFormat="1" x14ac:dyDescent="0.2">
      <c r="A44" s="127"/>
      <c r="B44" s="128"/>
      <c r="C44" s="128"/>
      <c r="D44" s="92"/>
      <c r="E44" s="92"/>
      <c r="F44" s="92"/>
      <c r="G44" s="92"/>
      <c r="H44" s="92"/>
      <c r="I44" s="133" t="s">
        <v>106</v>
      </c>
      <c r="J44" s="292" t="str">
        <f>IF(J33=0,"",ROUND($J$33*S144/S$176,2))</f>
        <v/>
      </c>
      <c r="K44" s="292"/>
      <c r="L44" s="293"/>
      <c r="M44" s="92"/>
      <c r="N44" s="56"/>
    </row>
    <row r="45" spans="1:20" s="124" customFormat="1" x14ac:dyDescent="0.2">
      <c r="A45" s="127"/>
      <c r="B45" s="128"/>
      <c r="C45" s="128"/>
      <c r="D45" s="92"/>
      <c r="E45" s="92"/>
      <c r="F45" s="92"/>
      <c r="G45" s="92"/>
      <c r="H45" s="92"/>
      <c r="I45" s="133" t="s">
        <v>107</v>
      </c>
      <c r="J45" s="292" t="str">
        <f>IF(J33=0,"",ROUND($J$33*S157/S$176,2))</f>
        <v/>
      </c>
      <c r="K45" s="292"/>
      <c r="L45" s="293"/>
      <c r="M45" s="92"/>
      <c r="N45" s="56"/>
    </row>
    <row r="46" spans="1:20" s="124" customFormat="1" ht="15" thickBot="1" x14ac:dyDescent="0.25">
      <c r="A46" s="127"/>
      <c r="B46" s="128"/>
      <c r="C46" s="128"/>
      <c r="D46" s="92"/>
      <c r="E46" s="92"/>
      <c r="F46" s="92"/>
      <c r="G46" s="92"/>
      <c r="H46" s="92"/>
      <c r="I46" s="134" t="s">
        <v>108</v>
      </c>
      <c r="J46" s="292" t="str">
        <f>IF(J33=0,"",ROUND($J$33*S170/S$176,2))</f>
        <v/>
      </c>
      <c r="K46" s="292"/>
      <c r="L46" s="293"/>
      <c r="M46" s="92"/>
      <c r="N46" s="56"/>
    </row>
    <row r="47" spans="1:20" s="90" customFormat="1" x14ac:dyDescent="0.2">
      <c r="A47" s="93"/>
      <c r="B47" s="94"/>
      <c r="C47" s="94"/>
      <c r="D47" s="92"/>
      <c r="E47" s="92"/>
      <c r="F47" s="92"/>
      <c r="G47" s="92"/>
      <c r="H47" s="92"/>
      <c r="I47" s="102"/>
      <c r="J47" s="103"/>
      <c r="K47" s="103"/>
      <c r="L47" s="103"/>
      <c r="M47" s="92"/>
      <c r="N47" s="56"/>
      <c r="T47" s="119"/>
    </row>
    <row r="48" spans="1:20" ht="15.75" x14ac:dyDescent="0.25">
      <c r="A48" s="36" t="s">
        <v>46</v>
      </c>
      <c r="B48" s="37"/>
      <c r="C48" s="55"/>
      <c r="D48" s="55"/>
      <c r="E48" s="55"/>
      <c r="F48" s="294"/>
      <c r="G48" s="294"/>
      <c r="H48" s="294"/>
      <c r="I48" s="5"/>
      <c r="J48" s="5"/>
      <c r="K48" s="5"/>
      <c r="L48" s="5"/>
    </row>
    <row r="49" spans="1:26" s="46" customFormat="1" ht="15" x14ac:dyDescent="0.25">
      <c r="A49" s="37"/>
      <c r="B49" s="37"/>
      <c r="C49" s="47"/>
      <c r="D49" s="47"/>
      <c r="E49" s="47"/>
      <c r="F49" s="47"/>
      <c r="G49" s="5"/>
      <c r="H49" s="5"/>
      <c r="I49" s="335"/>
      <c r="J49" s="335"/>
      <c r="K49" s="335"/>
      <c r="L49" s="335"/>
      <c r="M49" s="335"/>
      <c r="Q49" s="183"/>
      <c r="R49" s="183"/>
      <c r="S49" s="183"/>
      <c r="T49" s="183"/>
      <c r="U49" s="183"/>
      <c r="V49" s="183"/>
      <c r="W49" s="183"/>
      <c r="X49" s="183"/>
      <c r="Y49" s="183"/>
      <c r="Z49" s="110"/>
    </row>
    <row r="50" spans="1:26" ht="15.75" thickBot="1" x14ac:dyDescent="0.3">
      <c r="A50" s="19"/>
      <c r="B50" s="19"/>
      <c r="C50" s="5"/>
      <c r="D50" s="5"/>
      <c r="E50" s="5"/>
      <c r="F50" s="5"/>
      <c r="G50" s="5"/>
      <c r="H50" s="5"/>
      <c r="I50" s="5"/>
      <c r="J50" s="5"/>
      <c r="K50" s="5"/>
      <c r="L50" s="5"/>
      <c r="Q50" s="183"/>
      <c r="R50" s="183"/>
      <c r="S50" s="183"/>
      <c r="T50" s="183"/>
      <c r="U50" s="183"/>
      <c r="V50" s="183"/>
      <c r="W50" s="183"/>
      <c r="X50" s="183"/>
      <c r="Y50" s="183"/>
    </row>
    <row r="51" spans="1:26" x14ac:dyDescent="0.2">
      <c r="A51" s="295" t="s">
        <v>36</v>
      </c>
      <c r="B51" s="296"/>
      <c r="C51" s="296"/>
      <c r="D51" s="296"/>
      <c r="E51" s="304" t="s">
        <v>35</v>
      </c>
      <c r="F51" s="305"/>
      <c r="G51" s="305"/>
      <c r="H51" s="305"/>
      <c r="I51" s="305"/>
      <c r="J51" s="306"/>
      <c r="K51" s="24"/>
      <c r="L51" s="320" t="s">
        <v>14</v>
      </c>
      <c r="M51" s="320"/>
      <c r="N51" s="20" t="str">
        <f>IF(K51&gt;0,"100%","")</f>
        <v/>
      </c>
    </row>
    <row r="52" spans="1:26" x14ac:dyDescent="0.2">
      <c r="A52" s="298"/>
      <c r="B52" s="299"/>
      <c r="C52" s="299"/>
      <c r="D52" s="299"/>
      <c r="E52" s="308" t="s">
        <v>27</v>
      </c>
      <c r="F52" s="309"/>
      <c r="G52" s="309"/>
      <c r="H52" s="309"/>
      <c r="I52" s="309"/>
      <c r="J52" s="310"/>
      <c r="K52" s="89">
        <f>ROUNDUP(K51*0.7,0)</f>
        <v>0</v>
      </c>
      <c r="L52" s="318" t="s">
        <v>14</v>
      </c>
      <c r="M52" s="318"/>
      <c r="N52" s="21" t="str">
        <f>IF(K52&gt;0,"70%","")</f>
        <v/>
      </c>
    </row>
    <row r="53" spans="1:26" x14ac:dyDescent="0.2">
      <c r="A53" s="298"/>
      <c r="B53" s="299"/>
      <c r="C53" s="299"/>
      <c r="D53" s="299"/>
      <c r="E53" s="308" t="s">
        <v>42</v>
      </c>
      <c r="F53" s="309"/>
      <c r="G53" s="309"/>
      <c r="H53" s="309"/>
      <c r="I53" s="309"/>
      <c r="J53" s="310"/>
      <c r="K53" s="78">
        <f>SUM(D59:P59)+K54</f>
        <v>0</v>
      </c>
      <c r="L53" s="318" t="s">
        <v>14</v>
      </c>
      <c r="M53" s="318"/>
      <c r="N53" s="65" t="str">
        <f>IF(K53="",IF(K51="","",""),IF(K51&gt;0,K53/K51,""))</f>
        <v/>
      </c>
      <c r="O53" s="231"/>
      <c r="P53" s="183"/>
      <c r="Q53" s="183"/>
      <c r="S53" s="95">
        <f>IF(K53&gt;K52,K53-K52,0)</f>
        <v>0</v>
      </c>
    </row>
    <row r="54" spans="1:26" x14ac:dyDescent="0.2">
      <c r="A54" s="298"/>
      <c r="B54" s="299"/>
      <c r="C54" s="299"/>
      <c r="D54" s="299"/>
      <c r="E54" s="308" t="s">
        <v>29</v>
      </c>
      <c r="F54" s="309"/>
      <c r="G54" s="309"/>
      <c r="H54" s="309"/>
      <c r="I54" s="309"/>
      <c r="J54" s="309"/>
      <c r="K54" s="44"/>
      <c r="L54" s="318"/>
      <c r="M54" s="318"/>
      <c r="N54" s="21"/>
    </row>
    <row r="55" spans="1:26" ht="15" thickBot="1" x14ac:dyDescent="0.25">
      <c r="A55" s="301"/>
      <c r="B55" s="302"/>
      <c r="C55" s="302"/>
      <c r="D55" s="302"/>
      <c r="E55" s="375" t="s">
        <v>28</v>
      </c>
      <c r="F55" s="376"/>
      <c r="G55" s="376"/>
      <c r="H55" s="376"/>
      <c r="I55" s="376"/>
      <c r="J55" s="377"/>
      <c r="K55" s="79">
        <f>ROUNDUP(K51*1.2,0)</f>
        <v>0</v>
      </c>
      <c r="L55" s="319" t="s">
        <v>14</v>
      </c>
      <c r="M55" s="319"/>
      <c r="N55" s="22" t="str">
        <f>IF(K55&gt;0,"120%","")</f>
        <v/>
      </c>
    </row>
    <row r="56" spans="1:26" ht="15" x14ac:dyDescent="0.2">
      <c r="A56" s="40"/>
      <c r="B56" s="40"/>
      <c r="C56" s="40"/>
      <c r="D56" s="40"/>
      <c r="E56" s="28"/>
      <c r="F56" s="28"/>
      <c r="G56" s="28"/>
      <c r="H56" s="28"/>
      <c r="I56" s="28"/>
      <c r="J56" s="28"/>
      <c r="K56" s="42"/>
      <c r="L56" s="11"/>
      <c r="M56" s="11"/>
      <c r="N56" s="41"/>
    </row>
    <row r="57" spans="1:26" ht="15" thickBot="1" x14ac:dyDescent="0.25">
      <c r="A57" s="23"/>
      <c r="B57" s="23"/>
      <c r="C57" s="23"/>
      <c r="D57" s="23"/>
      <c r="E57" s="23"/>
      <c r="F57" s="23"/>
      <c r="G57" s="23"/>
      <c r="H57" s="23"/>
      <c r="I57" s="23"/>
      <c r="J57" s="23"/>
      <c r="K57" s="23"/>
      <c r="L57" s="52"/>
      <c r="M57" s="23"/>
      <c r="N57" s="23"/>
    </row>
    <row r="58" spans="1:26" ht="15" thickBot="1" x14ac:dyDescent="0.25">
      <c r="D58" s="80" t="s">
        <v>22</v>
      </c>
      <c r="E58" s="81" t="s">
        <v>4</v>
      </c>
      <c r="F58" s="82" t="s">
        <v>5</v>
      </c>
      <c r="G58" s="82" t="s">
        <v>6</v>
      </c>
      <c r="H58" s="82" t="s">
        <v>7</v>
      </c>
      <c r="I58" s="82" t="s">
        <v>8</v>
      </c>
      <c r="J58" s="82" t="s">
        <v>9</v>
      </c>
      <c r="K58" s="82" t="s">
        <v>10</v>
      </c>
      <c r="L58" s="82" t="s">
        <v>11</v>
      </c>
      <c r="M58" s="82" t="s">
        <v>12</v>
      </c>
      <c r="N58" s="82" t="s">
        <v>13</v>
      </c>
      <c r="O58" s="82" t="s">
        <v>25</v>
      </c>
      <c r="P58" s="83" t="s">
        <v>26</v>
      </c>
    </row>
    <row r="59" spans="1:26" ht="15.75" thickBot="1" x14ac:dyDescent="0.3">
      <c r="A59" s="290" t="s">
        <v>45</v>
      </c>
      <c r="B59" s="290"/>
      <c r="C59" s="294"/>
      <c r="D59" s="129"/>
      <c r="E59" s="129"/>
      <c r="F59" s="129"/>
      <c r="G59" s="129"/>
      <c r="H59" s="129"/>
      <c r="I59" s="129"/>
      <c r="J59" s="129"/>
      <c r="K59" s="129"/>
      <c r="L59" s="129"/>
      <c r="M59" s="129"/>
      <c r="N59" s="129"/>
      <c r="O59" s="129"/>
      <c r="P59" s="129"/>
    </row>
    <row r="62" spans="1:26" ht="15.75" x14ac:dyDescent="0.25">
      <c r="A62" s="36" t="s">
        <v>47</v>
      </c>
      <c r="B62" s="37"/>
      <c r="C62" s="55"/>
      <c r="D62" s="55"/>
      <c r="E62" s="55"/>
      <c r="F62" s="38"/>
      <c r="G62" s="5"/>
      <c r="H62" s="5"/>
      <c r="I62" s="5"/>
      <c r="J62" s="5"/>
      <c r="K62" s="5"/>
      <c r="L62" s="5"/>
    </row>
    <row r="63" spans="1:26" ht="15.75" thickBot="1" x14ac:dyDescent="0.3">
      <c r="A63" s="19"/>
      <c r="B63" s="19"/>
      <c r="C63" s="5"/>
      <c r="D63" s="5"/>
      <c r="E63" s="5"/>
      <c r="F63" s="5"/>
      <c r="G63" s="5"/>
      <c r="H63" s="5"/>
      <c r="I63" s="5"/>
      <c r="J63" s="5"/>
      <c r="K63" s="5"/>
      <c r="L63" s="5"/>
    </row>
    <row r="64" spans="1:26" ht="14.25" customHeight="1" x14ac:dyDescent="0.2">
      <c r="A64" s="295" t="s">
        <v>37</v>
      </c>
      <c r="B64" s="296"/>
      <c r="C64" s="296"/>
      <c r="D64" s="297"/>
      <c r="E64" s="304" t="s">
        <v>35</v>
      </c>
      <c r="F64" s="305"/>
      <c r="G64" s="305"/>
      <c r="H64" s="305"/>
      <c r="I64" s="305"/>
      <c r="J64" s="306"/>
      <c r="K64" s="43"/>
      <c r="L64" s="307" t="s">
        <v>14</v>
      </c>
      <c r="M64" s="306"/>
      <c r="N64" s="20" t="str">
        <f>IF(K64&gt;0,"100%","")</f>
        <v/>
      </c>
    </row>
    <row r="65" spans="1:19" ht="14.25" customHeight="1" x14ac:dyDescent="0.2">
      <c r="A65" s="298"/>
      <c r="B65" s="299"/>
      <c r="C65" s="299"/>
      <c r="D65" s="300"/>
      <c r="E65" s="308" t="s">
        <v>27</v>
      </c>
      <c r="F65" s="309"/>
      <c r="G65" s="309"/>
      <c r="H65" s="309"/>
      <c r="I65" s="309"/>
      <c r="J65" s="310"/>
      <c r="K65" s="84">
        <f>ROUNDUP(K64*0.7,0)</f>
        <v>0</v>
      </c>
      <c r="L65" s="311" t="s">
        <v>14</v>
      </c>
      <c r="M65" s="312"/>
      <c r="N65" s="21" t="str">
        <f>IF(K65&gt;0,"70%","")</f>
        <v/>
      </c>
    </row>
    <row r="66" spans="1:19" ht="14.25" customHeight="1" x14ac:dyDescent="0.2">
      <c r="A66" s="298"/>
      <c r="B66" s="299"/>
      <c r="C66" s="299"/>
      <c r="D66" s="300"/>
      <c r="E66" s="308" t="s">
        <v>42</v>
      </c>
      <c r="F66" s="309"/>
      <c r="G66" s="309"/>
      <c r="H66" s="309"/>
      <c r="I66" s="309"/>
      <c r="J66" s="310"/>
      <c r="K66" s="69">
        <f>SUM(D72:P72)+K67</f>
        <v>0</v>
      </c>
      <c r="L66" s="311" t="s">
        <v>14</v>
      </c>
      <c r="M66" s="312"/>
      <c r="N66" s="65" t="str">
        <f>IF(K66="",IF(K64="","",""),IF(K64&gt;0,K66/K64,""))</f>
        <v/>
      </c>
      <c r="S66" s="95">
        <f>IF(K66&gt;K65,K66-K65,0)</f>
        <v>0</v>
      </c>
    </row>
    <row r="67" spans="1:19" ht="14.25" customHeight="1" x14ac:dyDescent="0.2">
      <c r="A67" s="298"/>
      <c r="B67" s="299"/>
      <c r="C67" s="299"/>
      <c r="D67" s="300"/>
      <c r="E67" s="308" t="s">
        <v>29</v>
      </c>
      <c r="F67" s="309"/>
      <c r="G67" s="309"/>
      <c r="H67" s="309"/>
      <c r="I67" s="309"/>
      <c r="J67" s="310"/>
      <c r="K67" s="44"/>
      <c r="L67" s="311"/>
      <c r="M67" s="312"/>
      <c r="N67" s="21"/>
    </row>
    <row r="68" spans="1:19" ht="15" customHeight="1" thickBot="1" x14ac:dyDescent="0.25">
      <c r="A68" s="301"/>
      <c r="B68" s="302"/>
      <c r="C68" s="302"/>
      <c r="D68" s="303"/>
      <c r="E68" s="313" t="s">
        <v>28</v>
      </c>
      <c r="F68" s="314"/>
      <c r="G68" s="314"/>
      <c r="H68" s="314"/>
      <c r="I68" s="314"/>
      <c r="J68" s="315"/>
      <c r="K68" s="72">
        <f>ROUNDUP(K64*1.2,0)</f>
        <v>0</v>
      </c>
      <c r="L68" s="316" t="s">
        <v>14</v>
      </c>
      <c r="M68" s="317"/>
      <c r="N68" s="22" t="str">
        <f>IF(K68&gt;0,"120%","")</f>
        <v/>
      </c>
    </row>
    <row r="69" spans="1:19" x14ac:dyDescent="0.2">
      <c r="A69" s="23"/>
      <c r="B69" s="23"/>
      <c r="C69" s="23"/>
      <c r="D69" s="23"/>
      <c r="E69" s="23"/>
      <c r="F69" s="23"/>
      <c r="G69" s="23"/>
      <c r="H69" s="23"/>
      <c r="I69" s="23"/>
      <c r="J69" s="23"/>
      <c r="K69" s="23"/>
      <c r="L69" s="23"/>
      <c r="M69" s="23"/>
      <c r="N69" s="23"/>
    </row>
    <row r="70" spans="1:19" ht="15" thickBot="1" x14ac:dyDescent="0.25">
      <c r="A70" s="23"/>
      <c r="B70" s="23"/>
      <c r="C70" s="23"/>
      <c r="D70" s="23"/>
      <c r="E70" s="23"/>
      <c r="F70" s="23"/>
      <c r="G70" s="23"/>
      <c r="H70" s="23"/>
      <c r="I70" s="23"/>
      <c r="J70" s="23"/>
      <c r="K70" s="23"/>
      <c r="L70" s="23"/>
      <c r="M70" s="23"/>
      <c r="N70" s="23"/>
    </row>
    <row r="71" spans="1:19" ht="15" thickBot="1" x14ac:dyDescent="0.25">
      <c r="D71" s="85" t="s">
        <v>22</v>
      </c>
      <c r="E71" s="86" t="s">
        <v>4</v>
      </c>
      <c r="F71" s="87" t="s">
        <v>5</v>
      </c>
      <c r="G71" s="87" t="s">
        <v>6</v>
      </c>
      <c r="H71" s="87" t="s">
        <v>7</v>
      </c>
      <c r="I71" s="87" t="s">
        <v>8</v>
      </c>
      <c r="J71" s="87" t="s">
        <v>9</v>
      </c>
      <c r="K71" s="87" t="s">
        <v>10</v>
      </c>
      <c r="L71" s="87" t="s">
        <v>11</v>
      </c>
      <c r="M71" s="87" t="s">
        <v>12</v>
      </c>
      <c r="N71" s="87" t="s">
        <v>13</v>
      </c>
      <c r="O71" s="87" t="s">
        <v>25</v>
      </c>
      <c r="P71" s="88" t="s">
        <v>26</v>
      </c>
    </row>
    <row r="72" spans="1:19" ht="15.75" thickBot="1" x14ac:dyDescent="0.3">
      <c r="A72" s="290" t="s">
        <v>45</v>
      </c>
      <c r="B72" s="290"/>
      <c r="C72" s="294"/>
      <c r="D72" s="129"/>
      <c r="E72" s="129"/>
      <c r="F72" s="129"/>
      <c r="G72" s="129"/>
      <c r="H72" s="129"/>
      <c r="I72" s="129"/>
      <c r="J72" s="129"/>
      <c r="K72" s="129"/>
      <c r="L72" s="129"/>
      <c r="M72" s="129"/>
      <c r="N72" s="129"/>
      <c r="O72" s="129"/>
      <c r="P72" s="129"/>
    </row>
    <row r="75" spans="1:19" ht="15" x14ac:dyDescent="0.25">
      <c r="A75" s="36" t="s">
        <v>56</v>
      </c>
      <c r="B75" s="37"/>
      <c r="C75" s="55"/>
      <c r="D75" s="55"/>
      <c r="E75" s="55"/>
      <c r="F75" s="39"/>
      <c r="N75" s="5"/>
    </row>
    <row r="76" spans="1:19" ht="15" thickBot="1" x14ac:dyDescent="0.25">
      <c r="N76" s="5"/>
    </row>
    <row r="77" spans="1:19" ht="14.25" customHeight="1" x14ac:dyDescent="0.2">
      <c r="A77" s="295" t="s">
        <v>39</v>
      </c>
      <c r="B77" s="296"/>
      <c r="C77" s="296"/>
      <c r="D77" s="297"/>
      <c r="E77" s="304" t="s">
        <v>35</v>
      </c>
      <c r="F77" s="305"/>
      <c r="G77" s="305"/>
      <c r="H77" s="305"/>
      <c r="I77" s="305"/>
      <c r="J77" s="306"/>
      <c r="K77" s="24"/>
      <c r="L77" s="320" t="s">
        <v>14</v>
      </c>
      <c r="M77" s="320"/>
      <c r="N77" s="20" t="str">
        <f>IF(K77&gt;0,"100%","")</f>
        <v/>
      </c>
    </row>
    <row r="78" spans="1:19" ht="14.25" customHeight="1" x14ac:dyDescent="0.2">
      <c r="A78" s="298"/>
      <c r="B78" s="299"/>
      <c r="C78" s="299"/>
      <c r="D78" s="300"/>
      <c r="E78" s="308" t="s">
        <v>27</v>
      </c>
      <c r="F78" s="309"/>
      <c r="G78" s="309"/>
      <c r="H78" s="309"/>
      <c r="I78" s="309"/>
      <c r="J78" s="310"/>
      <c r="K78" s="89">
        <f>ROUNDUP(K77*0.7,0)</f>
        <v>0</v>
      </c>
      <c r="L78" s="318" t="s">
        <v>14</v>
      </c>
      <c r="M78" s="318"/>
      <c r="N78" s="21" t="str">
        <f>IF(K78&gt;0,"70%","")</f>
        <v/>
      </c>
    </row>
    <row r="79" spans="1:19" ht="14.25" customHeight="1" x14ac:dyDescent="0.2">
      <c r="A79" s="298"/>
      <c r="B79" s="299"/>
      <c r="C79" s="299"/>
      <c r="D79" s="300"/>
      <c r="E79" s="308" t="s">
        <v>42</v>
      </c>
      <c r="F79" s="309"/>
      <c r="G79" s="309"/>
      <c r="H79" s="309"/>
      <c r="I79" s="309"/>
      <c r="J79" s="310"/>
      <c r="K79" s="78">
        <f>SUM(D85:P85)+K80</f>
        <v>0</v>
      </c>
      <c r="L79" s="318" t="s">
        <v>14</v>
      </c>
      <c r="M79" s="318"/>
      <c r="N79" s="65" t="str">
        <f>IF(K79="",IF(K77="","",""),IF(K77&gt;0,K79/K77,""))</f>
        <v/>
      </c>
      <c r="S79" s="95">
        <f>IF(K79&gt;K78,K79-K78,0)</f>
        <v>0</v>
      </c>
    </row>
    <row r="80" spans="1:19" ht="14.25" customHeight="1" x14ac:dyDescent="0.2">
      <c r="A80" s="298"/>
      <c r="B80" s="299"/>
      <c r="C80" s="299"/>
      <c r="D80" s="300"/>
      <c r="E80" s="308" t="s">
        <v>29</v>
      </c>
      <c r="F80" s="309"/>
      <c r="G80" s="309"/>
      <c r="H80" s="309"/>
      <c r="I80" s="309"/>
      <c r="J80" s="310"/>
      <c r="K80" s="44"/>
      <c r="L80" s="318"/>
      <c r="M80" s="318"/>
      <c r="N80" s="21"/>
    </row>
    <row r="81" spans="1:19" ht="15" customHeight="1" thickBot="1" x14ac:dyDescent="0.25">
      <c r="A81" s="301"/>
      <c r="B81" s="302"/>
      <c r="C81" s="302"/>
      <c r="D81" s="303"/>
      <c r="E81" s="313" t="s">
        <v>28</v>
      </c>
      <c r="F81" s="314"/>
      <c r="G81" s="314"/>
      <c r="H81" s="314"/>
      <c r="I81" s="314"/>
      <c r="J81" s="315"/>
      <c r="K81" s="79">
        <f>ROUNDUP(K77*1.2,0)</f>
        <v>0</v>
      </c>
      <c r="L81" s="319" t="s">
        <v>14</v>
      </c>
      <c r="M81" s="319"/>
      <c r="N81" s="22" t="str">
        <f>IF(K81&gt;0,"120%","")</f>
        <v/>
      </c>
    </row>
    <row r="82" spans="1:19" x14ac:dyDescent="0.2">
      <c r="N82" s="5"/>
    </row>
    <row r="83" spans="1:19" ht="15" thickBot="1" x14ac:dyDescent="0.25">
      <c r="A83" s="23"/>
      <c r="B83" s="23"/>
      <c r="C83" s="23"/>
      <c r="D83" s="29"/>
      <c r="E83" s="29"/>
      <c r="F83" s="29"/>
      <c r="G83" s="29"/>
      <c r="H83" s="29"/>
      <c r="I83" s="29"/>
      <c r="J83" s="29"/>
      <c r="K83" s="29"/>
      <c r="L83" s="18"/>
      <c r="M83" s="23"/>
      <c r="N83" s="5"/>
    </row>
    <row r="84" spans="1:19" ht="15" thickBot="1" x14ac:dyDescent="0.25">
      <c r="D84" s="85" t="s">
        <v>22</v>
      </c>
      <c r="E84" s="86" t="s">
        <v>4</v>
      </c>
      <c r="F84" s="87" t="s">
        <v>5</v>
      </c>
      <c r="G84" s="87" t="s">
        <v>6</v>
      </c>
      <c r="H84" s="87" t="s">
        <v>7</v>
      </c>
      <c r="I84" s="87" t="s">
        <v>8</v>
      </c>
      <c r="J84" s="87" t="s">
        <v>9</v>
      </c>
      <c r="K84" s="87" t="s">
        <v>10</v>
      </c>
      <c r="L84" s="87" t="s">
        <v>11</v>
      </c>
      <c r="M84" s="87" t="s">
        <v>12</v>
      </c>
      <c r="N84" s="87" t="s">
        <v>13</v>
      </c>
      <c r="O84" s="87" t="s">
        <v>25</v>
      </c>
      <c r="P84" s="88" t="s">
        <v>26</v>
      </c>
    </row>
    <row r="85" spans="1:19" ht="15.75" thickBot="1" x14ac:dyDescent="0.3">
      <c r="A85" s="290" t="s">
        <v>45</v>
      </c>
      <c r="B85" s="290"/>
      <c r="C85" s="294"/>
      <c r="D85" s="129"/>
      <c r="E85" s="129"/>
      <c r="F85" s="129"/>
      <c r="G85" s="129"/>
      <c r="H85" s="129"/>
      <c r="I85" s="129"/>
      <c r="J85" s="129"/>
      <c r="K85" s="129"/>
      <c r="L85" s="129"/>
      <c r="M85" s="129"/>
      <c r="N85" s="129"/>
      <c r="O85" s="129"/>
      <c r="P85" s="129"/>
    </row>
    <row r="86" spans="1:19" x14ac:dyDescent="0.2">
      <c r="N86" s="5"/>
    </row>
    <row r="87" spans="1:19" ht="15" x14ac:dyDescent="0.25">
      <c r="J87" s="7"/>
    </row>
    <row r="88" spans="1:19" ht="15" x14ac:dyDescent="0.25">
      <c r="A88" s="36" t="s">
        <v>57</v>
      </c>
      <c r="B88" s="37"/>
      <c r="C88" s="55"/>
      <c r="D88" s="55"/>
      <c r="E88" s="55"/>
      <c r="F88" s="39"/>
      <c r="N88" s="5"/>
    </row>
    <row r="89" spans="1:19" ht="15" thickBot="1" x14ac:dyDescent="0.25">
      <c r="N89" s="5"/>
    </row>
    <row r="90" spans="1:19" x14ac:dyDescent="0.2">
      <c r="A90" s="295" t="s">
        <v>40</v>
      </c>
      <c r="B90" s="296"/>
      <c r="C90" s="296"/>
      <c r="D90" s="297"/>
      <c r="E90" s="304" t="s">
        <v>35</v>
      </c>
      <c r="F90" s="305"/>
      <c r="G90" s="305"/>
      <c r="H90" s="305"/>
      <c r="I90" s="305"/>
      <c r="J90" s="306"/>
      <c r="K90" s="24"/>
      <c r="L90" s="320" t="s">
        <v>14</v>
      </c>
      <c r="M90" s="320"/>
      <c r="N90" s="20" t="str">
        <f>IF(K90&gt;0,"100%","")</f>
        <v/>
      </c>
    </row>
    <row r="91" spans="1:19" x14ac:dyDescent="0.2">
      <c r="A91" s="298"/>
      <c r="B91" s="299"/>
      <c r="C91" s="299"/>
      <c r="D91" s="300"/>
      <c r="E91" s="308" t="s">
        <v>27</v>
      </c>
      <c r="F91" s="309"/>
      <c r="G91" s="309"/>
      <c r="H91" s="309"/>
      <c r="I91" s="309"/>
      <c r="J91" s="310"/>
      <c r="K91" s="89">
        <f>ROUNDUP(K90*0.7,0)</f>
        <v>0</v>
      </c>
      <c r="L91" s="318" t="s">
        <v>14</v>
      </c>
      <c r="M91" s="318"/>
      <c r="N91" s="21" t="str">
        <f>IF(K91&gt;0,"70%","")</f>
        <v/>
      </c>
    </row>
    <row r="92" spans="1:19" x14ac:dyDescent="0.2">
      <c r="A92" s="298"/>
      <c r="B92" s="299"/>
      <c r="C92" s="299"/>
      <c r="D92" s="300"/>
      <c r="E92" s="308" t="s">
        <v>42</v>
      </c>
      <c r="F92" s="309"/>
      <c r="G92" s="309"/>
      <c r="H92" s="309"/>
      <c r="I92" s="309"/>
      <c r="J92" s="310"/>
      <c r="K92" s="78">
        <f>SUM(D98:P98)+K93</f>
        <v>0</v>
      </c>
      <c r="L92" s="318" t="s">
        <v>14</v>
      </c>
      <c r="M92" s="318"/>
      <c r="N92" s="65" t="str">
        <f>IF(K92="",IF(K90="","",""),IF(K90&gt;0,K92/K90,""))</f>
        <v/>
      </c>
      <c r="S92" s="95">
        <f>IF(K92&gt;K91,K92-K91,0)</f>
        <v>0</v>
      </c>
    </row>
    <row r="93" spans="1:19" x14ac:dyDescent="0.2">
      <c r="A93" s="298"/>
      <c r="B93" s="299"/>
      <c r="C93" s="299"/>
      <c r="D93" s="300"/>
      <c r="E93" s="308" t="s">
        <v>29</v>
      </c>
      <c r="F93" s="309"/>
      <c r="G93" s="309"/>
      <c r="H93" s="309"/>
      <c r="I93" s="309"/>
      <c r="J93" s="310"/>
      <c r="K93" s="44"/>
      <c r="L93" s="318"/>
      <c r="M93" s="318"/>
      <c r="N93" s="21"/>
    </row>
    <row r="94" spans="1:19" ht="15" thickBot="1" x14ac:dyDescent="0.25">
      <c r="A94" s="301"/>
      <c r="B94" s="302"/>
      <c r="C94" s="302"/>
      <c r="D94" s="303"/>
      <c r="E94" s="313" t="s">
        <v>28</v>
      </c>
      <c r="F94" s="314"/>
      <c r="G94" s="314"/>
      <c r="H94" s="314"/>
      <c r="I94" s="314"/>
      <c r="J94" s="315"/>
      <c r="K94" s="79">
        <f>ROUNDUP(K90*1.2,0)</f>
        <v>0</v>
      </c>
      <c r="L94" s="319" t="s">
        <v>14</v>
      </c>
      <c r="M94" s="319"/>
      <c r="N94" s="22" t="str">
        <f>IF(K94&gt;0,"120%","")</f>
        <v/>
      </c>
    </row>
    <row r="95" spans="1:19" x14ac:dyDescent="0.2">
      <c r="N95" s="5"/>
    </row>
    <row r="96" spans="1:19" ht="15" thickBot="1" x14ac:dyDescent="0.25">
      <c r="A96" s="23"/>
      <c r="B96" s="23"/>
      <c r="C96" s="23"/>
      <c r="D96" s="29"/>
      <c r="E96" s="29"/>
      <c r="F96" s="29"/>
      <c r="G96" s="29"/>
      <c r="H96" s="29"/>
      <c r="I96" s="29"/>
      <c r="J96" s="29"/>
      <c r="K96" s="29"/>
      <c r="L96" s="18"/>
      <c r="M96" s="23"/>
      <c r="N96" s="5"/>
    </row>
    <row r="97" spans="1:26" ht="15" thickBot="1" x14ac:dyDescent="0.25">
      <c r="D97" s="85" t="s">
        <v>22</v>
      </c>
      <c r="E97" s="86" t="s">
        <v>4</v>
      </c>
      <c r="F97" s="87" t="s">
        <v>5</v>
      </c>
      <c r="G97" s="87" t="s">
        <v>6</v>
      </c>
      <c r="H97" s="87" t="s">
        <v>7</v>
      </c>
      <c r="I97" s="87" t="s">
        <v>8</v>
      </c>
      <c r="J97" s="87" t="s">
        <v>9</v>
      </c>
      <c r="K97" s="87" t="s">
        <v>10</v>
      </c>
      <c r="L97" s="87" t="s">
        <v>11</v>
      </c>
      <c r="M97" s="87" t="s">
        <v>12</v>
      </c>
      <c r="N97" s="87" t="s">
        <v>13</v>
      </c>
      <c r="O97" s="87" t="s">
        <v>25</v>
      </c>
      <c r="P97" s="88" t="s">
        <v>26</v>
      </c>
    </row>
    <row r="98" spans="1:26" ht="15.75" thickBot="1" x14ac:dyDescent="0.3">
      <c r="A98" s="290" t="s">
        <v>45</v>
      </c>
      <c r="B98" s="290"/>
      <c r="C98" s="294"/>
      <c r="D98" s="129"/>
      <c r="E98" s="129"/>
      <c r="F98" s="129"/>
      <c r="G98" s="129"/>
      <c r="H98" s="129"/>
      <c r="I98" s="129"/>
      <c r="J98" s="129"/>
      <c r="K98" s="129"/>
      <c r="L98" s="129"/>
      <c r="M98" s="129"/>
      <c r="N98" s="129"/>
      <c r="O98" s="129"/>
      <c r="P98" s="129"/>
      <c r="S98" s="95"/>
    </row>
    <row r="99" spans="1:26" s="119" customFormat="1" x14ac:dyDescent="0.2">
      <c r="A99" s="119" t="s">
        <v>94</v>
      </c>
      <c r="N99" s="120"/>
      <c r="T99"/>
      <c r="U99"/>
      <c r="V99"/>
      <c r="W99"/>
      <c r="X99"/>
      <c r="Y99"/>
      <c r="Z99"/>
    </row>
    <row r="100" spans="1:26" s="119" customFormat="1" x14ac:dyDescent="0.2">
      <c r="N100" s="120"/>
    </row>
    <row r="101" spans="1:26" s="124" customFormat="1" ht="15" x14ac:dyDescent="0.25">
      <c r="A101" s="36" t="s">
        <v>96</v>
      </c>
      <c r="B101" s="37"/>
      <c r="C101" s="126"/>
      <c r="D101" s="126"/>
      <c r="E101" s="126"/>
      <c r="F101" s="126"/>
      <c r="N101" s="128"/>
    </row>
    <row r="102" spans="1:26" s="124" customFormat="1" ht="15" thickBot="1" x14ac:dyDescent="0.25">
      <c r="N102" s="128"/>
    </row>
    <row r="103" spans="1:26" s="124" customFormat="1" x14ac:dyDescent="0.2">
      <c r="A103" s="295" t="s">
        <v>95</v>
      </c>
      <c r="B103" s="296"/>
      <c r="C103" s="296"/>
      <c r="D103" s="297"/>
      <c r="E103" s="304" t="s">
        <v>35</v>
      </c>
      <c r="F103" s="305"/>
      <c r="G103" s="305"/>
      <c r="H103" s="305"/>
      <c r="I103" s="305"/>
      <c r="J103" s="306"/>
      <c r="K103" s="24"/>
      <c r="L103" s="320" t="s">
        <v>14</v>
      </c>
      <c r="M103" s="320"/>
      <c r="N103" s="20" t="str">
        <f>IF(K103&gt;0,"100%","")</f>
        <v/>
      </c>
    </row>
    <row r="104" spans="1:26" s="124" customFormat="1" x14ac:dyDescent="0.2">
      <c r="A104" s="298"/>
      <c r="B104" s="299"/>
      <c r="C104" s="299"/>
      <c r="D104" s="300"/>
      <c r="E104" s="308" t="s">
        <v>27</v>
      </c>
      <c r="F104" s="309"/>
      <c r="G104" s="309"/>
      <c r="H104" s="309"/>
      <c r="I104" s="309"/>
      <c r="J104" s="310"/>
      <c r="K104" s="89">
        <f>ROUNDUP(K103*0.7,0)</f>
        <v>0</v>
      </c>
      <c r="L104" s="318" t="s">
        <v>14</v>
      </c>
      <c r="M104" s="318"/>
      <c r="N104" s="21" t="str">
        <f>IF(K104&gt;0,"70%","")</f>
        <v/>
      </c>
    </row>
    <row r="105" spans="1:26" s="124" customFormat="1" x14ac:dyDescent="0.2">
      <c r="A105" s="298"/>
      <c r="B105" s="299"/>
      <c r="C105" s="299"/>
      <c r="D105" s="300"/>
      <c r="E105" s="308" t="s">
        <v>42</v>
      </c>
      <c r="F105" s="309"/>
      <c r="G105" s="309"/>
      <c r="H105" s="309"/>
      <c r="I105" s="309"/>
      <c r="J105" s="310"/>
      <c r="K105" s="78">
        <f>SUM(D111:P111)+K106</f>
        <v>0</v>
      </c>
      <c r="L105" s="318" t="s">
        <v>14</v>
      </c>
      <c r="M105" s="318"/>
      <c r="N105" s="65" t="str">
        <f>IF(K105="",IF(K103="","",""),IF(K103&gt;0,K105/K103,""))</f>
        <v/>
      </c>
      <c r="S105" s="95">
        <f>IF(K105&gt;K104,K105-K104,0)</f>
        <v>0</v>
      </c>
    </row>
    <row r="106" spans="1:26" s="124" customFormat="1" x14ac:dyDescent="0.2">
      <c r="A106" s="298"/>
      <c r="B106" s="299"/>
      <c r="C106" s="299"/>
      <c r="D106" s="300"/>
      <c r="E106" s="308" t="s">
        <v>29</v>
      </c>
      <c r="F106" s="309"/>
      <c r="G106" s="309"/>
      <c r="H106" s="309"/>
      <c r="I106" s="309"/>
      <c r="J106" s="310"/>
      <c r="K106" s="44"/>
      <c r="L106" s="318"/>
      <c r="M106" s="318"/>
      <c r="N106" s="21"/>
    </row>
    <row r="107" spans="1:26" s="124" customFormat="1" ht="15" thickBot="1" x14ac:dyDescent="0.25">
      <c r="A107" s="301"/>
      <c r="B107" s="302"/>
      <c r="C107" s="302"/>
      <c r="D107" s="303"/>
      <c r="E107" s="313" t="s">
        <v>28</v>
      </c>
      <c r="F107" s="314"/>
      <c r="G107" s="314"/>
      <c r="H107" s="314"/>
      <c r="I107" s="314"/>
      <c r="J107" s="315"/>
      <c r="K107" s="79">
        <f>ROUNDUP(K103*1.2,0)</f>
        <v>0</v>
      </c>
      <c r="L107" s="319" t="s">
        <v>14</v>
      </c>
      <c r="M107" s="319"/>
      <c r="N107" s="22" t="str">
        <f>IF(K107&gt;0,"120%","")</f>
        <v/>
      </c>
    </row>
    <row r="108" spans="1:26" s="124" customFormat="1" x14ac:dyDescent="0.2">
      <c r="N108" s="128"/>
    </row>
    <row r="109" spans="1:26" s="124" customFormat="1" ht="15" thickBot="1" x14ac:dyDescent="0.25">
      <c r="A109" s="125"/>
      <c r="B109" s="125"/>
      <c r="C109" s="125"/>
      <c r="D109" s="92"/>
      <c r="E109" s="92"/>
      <c r="F109" s="92"/>
      <c r="G109" s="92"/>
      <c r="H109" s="92"/>
      <c r="I109" s="92"/>
      <c r="J109" s="92"/>
      <c r="K109" s="92"/>
      <c r="L109" s="18"/>
      <c r="M109" s="125"/>
      <c r="N109" s="128"/>
    </row>
    <row r="110" spans="1:26" s="124" customFormat="1" ht="15" thickBot="1" x14ac:dyDescent="0.25">
      <c r="D110" s="85" t="s">
        <v>22</v>
      </c>
      <c r="E110" s="86" t="s">
        <v>4</v>
      </c>
      <c r="F110" s="87" t="s">
        <v>5</v>
      </c>
      <c r="G110" s="87" t="s">
        <v>6</v>
      </c>
      <c r="H110" s="87" t="s">
        <v>7</v>
      </c>
      <c r="I110" s="87" t="s">
        <v>8</v>
      </c>
      <c r="J110" s="87" t="s">
        <v>9</v>
      </c>
      <c r="K110" s="87" t="s">
        <v>10</v>
      </c>
      <c r="L110" s="87" t="s">
        <v>11</v>
      </c>
      <c r="M110" s="87" t="s">
        <v>12</v>
      </c>
      <c r="N110" s="87" t="s">
        <v>13</v>
      </c>
      <c r="O110" s="87" t="s">
        <v>25</v>
      </c>
      <c r="P110" s="88" t="s">
        <v>26</v>
      </c>
    </row>
    <row r="111" spans="1:26" s="124" customFormat="1" ht="15.75" thickBot="1" x14ac:dyDescent="0.3">
      <c r="A111" s="290" t="s">
        <v>45</v>
      </c>
      <c r="B111" s="290"/>
      <c r="C111" s="294"/>
      <c r="D111" s="129"/>
      <c r="E111" s="129"/>
      <c r="F111" s="129"/>
      <c r="G111" s="129"/>
      <c r="H111" s="129"/>
      <c r="I111" s="129"/>
      <c r="J111" s="129"/>
      <c r="K111" s="129"/>
      <c r="L111" s="129"/>
      <c r="M111" s="129"/>
      <c r="N111" s="129"/>
      <c r="O111" s="129"/>
      <c r="P111" s="129"/>
      <c r="S111" s="95"/>
    </row>
    <row r="114" spans="1:19" s="124" customFormat="1" ht="15" x14ac:dyDescent="0.25">
      <c r="A114" s="36" t="s">
        <v>97</v>
      </c>
      <c r="B114" s="37"/>
      <c r="C114" s="126"/>
      <c r="D114" s="126"/>
      <c r="E114" s="126"/>
      <c r="F114" s="126"/>
      <c r="N114" s="128"/>
    </row>
    <row r="115" spans="1:19" s="124" customFormat="1" ht="15" thickBot="1" x14ac:dyDescent="0.25">
      <c r="N115" s="128"/>
    </row>
    <row r="116" spans="1:19" s="124" customFormat="1" x14ac:dyDescent="0.2">
      <c r="A116" s="295" t="s">
        <v>98</v>
      </c>
      <c r="B116" s="296"/>
      <c r="C116" s="296"/>
      <c r="D116" s="297"/>
      <c r="E116" s="304" t="s">
        <v>35</v>
      </c>
      <c r="F116" s="305"/>
      <c r="G116" s="305"/>
      <c r="H116" s="305"/>
      <c r="I116" s="305"/>
      <c r="J116" s="306"/>
      <c r="K116" s="24"/>
      <c r="L116" s="320" t="s">
        <v>14</v>
      </c>
      <c r="M116" s="320"/>
      <c r="N116" s="20" t="str">
        <f>IF(K116&gt;0,"100%","")</f>
        <v/>
      </c>
    </row>
    <row r="117" spans="1:19" s="124" customFormat="1" x14ac:dyDescent="0.2">
      <c r="A117" s="298"/>
      <c r="B117" s="299"/>
      <c r="C117" s="299"/>
      <c r="D117" s="300"/>
      <c r="E117" s="308" t="s">
        <v>27</v>
      </c>
      <c r="F117" s="309"/>
      <c r="G117" s="309"/>
      <c r="H117" s="309"/>
      <c r="I117" s="309"/>
      <c r="J117" s="310"/>
      <c r="K117" s="89">
        <f>ROUNDUP(K116*0.7,0)</f>
        <v>0</v>
      </c>
      <c r="L117" s="318" t="s">
        <v>14</v>
      </c>
      <c r="M117" s="318"/>
      <c r="N117" s="21" t="str">
        <f>IF(K117&gt;0,"70%","")</f>
        <v/>
      </c>
    </row>
    <row r="118" spans="1:19" s="124" customFormat="1" x14ac:dyDescent="0.2">
      <c r="A118" s="298"/>
      <c r="B118" s="299"/>
      <c r="C118" s="299"/>
      <c r="D118" s="300"/>
      <c r="E118" s="308" t="s">
        <v>42</v>
      </c>
      <c r="F118" s="309"/>
      <c r="G118" s="309"/>
      <c r="H118" s="309"/>
      <c r="I118" s="309"/>
      <c r="J118" s="310"/>
      <c r="K118" s="78">
        <f>SUM(D124:P124)+K119</f>
        <v>0</v>
      </c>
      <c r="L118" s="318" t="s">
        <v>14</v>
      </c>
      <c r="M118" s="318"/>
      <c r="N118" s="65" t="str">
        <f>IF(K118="",IF(K116="","",""),IF(K116&gt;0,K118/K116,""))</f>
        <v/>
      </c>
      <c r="S118" s="95">
        <f>IF(K118&gt;K117,K118-K117,0)</f>
        <v>0</v>
      </c>
    </row>
    <row r="119" spans="1:19" s="124" customFormat="1" x14ac:dyDescent="0.2">
      <c r="A119" s="298"/>
      <c r="B119" s="299"/>
      <c r="C119" s="299"/>
      <c r="D119" s="300"/>
      <c r="E119" s="308" t="s">
        <v>29</v>
      </c>
      <c r="F119" s="309"/>
      <c r="G119" s="309"/>
      <c r="H119" s="309"/>
      <c r="I119" s="309"/>
      <c r="J119" s="310"/>
      <c r="K119" s="44"/>
      <c r="L119" s="318"/>
      <c r="M119" s="318"/>
      <c r="N119" s="21"/>
    </row>
    <row r="120" spans="1:19" s="124" customFormat="1" ht="15" thickBot="1" x14ac:dyDescent="0.25">
      <c r="A120" s="301"/>
      <c r="B120" s="302"/>
      <c r="C120" s="302"/>
      <c r="D120" s="303"/>
      <c r="E120" s="313" t="s">
        <v>28</v>
      </c>
      <c r="F120" s="314"/>
      <c r="G120" s="314"/>
      <c r="H120" s="314"/>
      <c r="I120" s="314"/>
      <c r="J120" s="315"/>
      <c r="K120" s="79">
        <f>ROUNDUP(K116*1.2,0)</f>
        <v>0</v>
      </c>
      <c r="L120" s="319" t="s">
        <v>14</v>
      </c>
      <c r="M120" s="319"/>
      <c r="N120" s="22" t="str">
        <f>IF(K120&gt;0,"120%","")</f>
        <v/>
      </c>
    </row>
    <row r="121" spans="1:19" s="124" customFormat="1" x14ac:dyDescent="0.2">
      <c r="N121" s="128"/>
    </row>
    <row r="122" spans="1:19" s="124" customFormat="1" ht="15" thickBot="1" x14ac:dyDescent="0.25">
      <c r="A122" s="125"/>
      <c r="B122" s="125"/>
      <c r="C122" s="125"/>
      <c r="D122" s="92"/>
      <c r="E122" s="92"/>
      <c r="F122" s="92"/>
      <c r="G122" s="92"/>
      <c r="H122" s="92"/>
      <c r="I122" s="92"/>
      <c r="J122" s="92"/>
      <c r="K122" s="92"/>
      <c r="L122" s="18"/>
      <c r="M122" s="125"/>
      <c r="N122" s="128"/>
    </row>
    <row r="123" spans="1:19" s="124" customFormat="1" ht="15" thickBot="1" x14ac:dyDescent="0.25">
      <c r="D123" s="85" t="s">
        <v>22</v>
      </c>
      <c r="E123" s="86" t="s">
        <v>4</v>
      </c>
      <c r="F123" s="87" t="s">
        <v>5</v>
      </c>
      <c r="G123" s="87" t="s">
        <v>6</v>
      </c>
      <c r="H123" s="87" t="s">
        <v>7</v>
      </c>
      <c r="I123" s="87" t="s">
        <v>8</v>
      </c>
      <c r="J123" s="87" t="s">
        <v>9</v>
      </c>
      <c r="K123" s="87" t="s">
        <v>10</v>
      </c>
      <c r="L123" s="87" t="s">
        <v>11</v>
      </c>
      <c r="M123" s="87" t="s">
        <v>12</v>
      </c>
      <c r="N123" s="87" t="s">
        <v>13</v>
      </c>
      <c r="O123" s="87" t="s">
        <v>25</v>
      </c>
      <c r="P123" s="88" t="s">
        <v>26</v>
      </c>
    </row>
    <row r="124" spans="1:19" s="124" customFormat="1" ht="15.75" thickBot="1" x14ac:dyDescent="0.3">
      <c r="A124" s="290" t="s">
        <v>45</v>
      </c>
      <c r="B124" s="290"/>
      <c r="C124" s="294"/>
      <c r="D124" s="129"/>
      <c r="E124" s="129"/>
      <c r="F124" s="129"/>
      <c r="G124" s="129"/>
      <c r="H124" s="129"/>
      <c r="I124" s="129"/>
      <c r="J124" s="129"/>
      <c r="K124" s="129"/>
      <c r="L124" s="129"/>
      <c r="M124" s="129"/>
      <c r="N124" s="129"/>
      <c r="O124" s="129"/>
      <c r="P124" s="129"/>
      <c r="S124" s="95"/>
    </row>
    <row r="127" spans="1:19" s="124" customFormat="1" ht="15" x14ac:dyDescent="0.25">
      <c r="A127" s="36" t="s">
        <v>100</v>
      </c>
      <c r="B127" s="37"/>
      <c r="C127" s="126"/>
      <c r="D127" s="126"/>
      <c r="E127" s="126"/>
      <c r="F127" s="126"/>
      <c r="N127" s="128"/>
    </row>
    <row r="128" spans="1:19" s="124" customFormat="1" ht="15" thickBot="1" x14ac:dyDescent="0.25">
      <c r="N128" s="128"/>
    </row>
    <row r="129" spans="1:19" s="124" customFormat="1" x14ac:dyDescent="0.2">
      <c r="A129" s="295" t="s">
        <v>99</v>
      </c>
      <c r="B129" s="296"/>
      <c r="C129" s="296"/>
      <c r="D129" s="297"/>
      <c r="E129" s="304" t="s">
        <v>35</v>
      </c>
      <c r="F129" s="305"/>
      <c r="G129" s="305"/>
      <c r="H129" s="305"/>
      <c r="I129" s="305"/>
      <c r="J129" s="306"/>
      <c r="K129" s="24"/>
      <c r="L129" s="320" t="s">
        <v>14</v>
      </c>
      <c r="M129" s="320"/>
      <c r="N129" s="20" t="str">
        <f>IF(K129&gt;0,"100%","")</f>
        <v/>
      </c>
    </row>
    <row r="130" spans="1:19" s="124" customFormat="1" x14ac:dyDescent="0.2">
      <c r="A130" s="298"/>
      <c r="B130" s="299"/>
      <c r="C130" s="299"/>
      <c r="D130" s="300"/>
      <c r="E130" s="308" t="s">
        <v>27</v>
      </c>
      <c r="F130" s="309"/>
      <c r="G130" s="309"/>
      <c r="H130" s="309"/>
      <c r="I130" s="309"/>
      <c r="J130" s="310"/>
      <c r="K130" s="89">
        <f>ROUNDUP(K129*0.7,0)</f>
        <v>0</v>
      </c>
      <c r="L130" s="318" t="s">
        <v>14</v>
      </c>
      <c r="M130" s="318"/>
      <c r="N130" s="21" t="str">
        <f>IF(K130&gt;0,"70%","")</f>
        <v/>
      </c>
    </row>
    <row r="131" spans="1:19" s="124" customFormat="1" x14ac:dyDescent="0.2">
      <c r="A131" s="298"/>
      <c r="B131" s="299"/>
      <c r="C131" s="299"/>
      <c r="D131" s="300"/>
      <c r="E131" s="308" t="s">
        <v>42</v>
      </c>
      <c r="F131" s="309"/>
      <c r="G131" s="309"/>
      <c r="H131" s="309"/>
      <c r="I131" s="309"/>
      <c r="J131" s="310"/>
      <c r="K131" s="78">
        <f>SUM(D137:P137)+K132</f>
        <v>0</v>
      </c>
      <c r="L131" s="318" t="s">
        <v>14</v>
      </c>
      <c r="M131" s="318"/>
      <c r="N131" s="65" t="str">
        <f>IF(K131="",IF(K129="","",""),IF(K129&gt;0,K131/K129,""))</f>
        <v/>
      </c>
      <c r="S131" s="95">
        <f>IF(K131&gt;K130,K131-K130,0)</f>
        <v>0</v>
      </c>
    </row>
    <row r="132" spans="1:19" s="124" customFormat="1" x14ac:dyDescent="0.2">
      <c r="A132" s="298"/>
      <c r="B132" s="299"/>
      <c r="C132" s="299"/>
      <c r="D132" s="300"/>
      <c r="E132" s="308" t="s">
        <v>29</v>
      </c>
      <c r="F132" s="309"/>
      <c r="G132" s="309"/>
      <c r="H132" s="309"/>
      <c r="I132" s="309"/>
      <c r="J132" s="310"/>
      <c r="K132" s="44"/>
      <c r="L132" s="318"/>
      <c r="M132" s="318"/>
      <c r="N132" s="21"/>
    </row>
    <row r="133" spans="1:19" s="124" customFormat="1" ht="15" thickBot="1" x14ac:dyDescent="0.25">
      <c r="A133" s="301"/>
      <c r="B133" s="302"/>
      <c r="C133" s="302"/>
      <c r="D133" s="303"/>
      <c r="E133" s="313" t="s">
        <v>28</v>
      </c>
      <c r="F133" s="314"/>
      <c r="G133" s="314"/>
      <c r="H133" s="314"/>
      <c r="I133" s="314"/>
      <c r="J133" s="315"/>
      <c r="K133" s="79">
        <f>ROUNDUP(K129*1.2,0)</f>
        <v>0</v>
      </c>
      <c r="L133" s="319" t="s">
        <v>14</v>
      </c>
      <c r="M133" s="319"/>
      <c r="N133" s="22" t="str">
        <f>IF(K133&gt;0,"120%","")</f>
        <v/>
      </c>
    </row>
    <row r="134" spans="1:19" s="124" customFormat="1" x14ac:dyDescent="0.2">
      <c r="N134" s="128"/>
    </row>
    <row r="135" spans="1:19" s="124" customFormat="1" ht="15" thickBot="1" x14ac:dyDescent="0.25">
      <c r="A135" s="125"/>
      <c r="B135" s="125"/>
      <c r="C135" s="125"/>
      <c r="D135" s="92"/>
      <c r="E135" s="92"/>
      <c r="F135" s="92"/>
      <c r="G135" s="92"/>
      <c r="H135" s="92"/>
      <c r="I135" s="92"/>
      <c r="J135" s="92"/>
      <c r="K135" s="92"/>
      <c r="L135" s="18"/>
      <c r="M135" s="125"/>
      <c r="N135" s="128"/>
    </row>
    <row r="136" spans="1:19" s="124" customFormat="1" ht="15" thickBot="1" x14ac:dyDescent="0.25">
      <c r="D136" s="85" t="s">
        <v>22</v>
      </c>
      <c r="E136" s="86" t="s">
        <v>4</v>
      </c>
      <c r="F136" s="87" t="s">
        <v>5</v>
      </c>
      <c r="G136" s="87" t="s">
        <v>6</v>
      </c>
      <c r="H136" s="87" t="s">
        <v>7</v>
      </c>
      <c r="I136" s="87" t="s">
        <v>8</v>
      </c>
      <c r="J136" s="87" t="s">
        <v>9</v>
      </c>
      <c r="K136" s="87" t="s">
        <v>10</v>
      </c>
      <c r="L136" s="87" t="s">
        <v>11</v>
      </c>
      <c r="M136" s="87" t="s">
        <v>12</v>
      </c>
      <c r="N136" s="87" t="s">
        <v>13</v>
      </c>
      <c r="O136" s="87" t="s">
        <v>25</v>
      </c>
      <c r="P136" s="88" t="s">
        <v>26</v>
      </c>
    </row>
    <row r="137" spans="1:19" s="124" customFormat="1" ht="15.75" thickBot="1" x14ac:dyDescent="0.3">
      <c r="A137" s="290" t="s">
        <v>45</v>
      </c>
      <c r="B137" s="290"/>
      <c r="C137" s="294"/>
      <c r="D137" s="129"/>
      <c r="E137" s="129"/>
      <c r="F137" s="129"/>
      <c r="G137" s="129"/>
      <c r="H137" s="129"/>
      <c r="I137" s="129"/>
      <c r="J137" s="129"/>
      <c r="K137" s="129"/>
      <c r="L137" s="129"/>
      <c r="M137" s="129"/>
      <c r="N137" s="129"/>
      <c r="O137" s="129"/>
      <c r="P137" s="129"/>
      <c r="S137" s="95"/>
    </row>
    <row r="140" spans="1:19" s="124" customFormat="1" ht="15" x14ac:dyDescent="0.25">
      <c r="A140" s="36" t="s">
        <v>101</v>
      </c>
      <c r="B140" s="37"/>
      <c r="C140" s="126"/>
      <c r="D140" s="126"/>
      <c r="E140" s="126"/>
      <c r="F140" s="126"/>
      <c r="N140" s="128"/>
    </row>
    <row r="141" spans="1:19" s="124" customFormat="1" ht="15" thickBot="1" x14ac:dyDescent="0.25">
      <c r="N141" s="128"/>
    </row>
    <row r="142" spans="1:19" s="124" customFormat="1" x14ac:dyDescent="0.2">
      <c r="A142" s="295" t="s">
        <v>102</v>
      </c>
      <c r="B142" s="296"/>
      <c r="C142" s="296"/>
      <c r="D142" s="297"/>
      <c r="E142" s="304" t="s">
        <v>35</v>
      </c>
      <c r="F142" s="305"/>
      <c r="G142" s="305"/>
      <c r="H142" s="305"/>
      <c r="I142" s="305"/>
      <c r="J142" s="306"/>
      <c r="K142" s="24"/>
      <c r="L142" s="320" t="s">
        <v>14</v>
      </c>
      <c r="M142" s="320"/>
      <c r="N142" s="20" t="str">
        <f>IF(K142&gt;0,"100%","")</f>
        <v/>
      </c>
    </row>
    <row r="143" spans="1:19" s="124" customFormat="1" x14ac:dyDescent="0.2">
      <c r="A143" s="298"/>
      <c r="B143" s="299"/>
      <c r="C143" s="299"/>
      <c r="D143" s="300"/>
      <c r="E143" s="308" t="s">
        <v>27</v>
      </c>
      <c r="F143" s="309"/>
      <c r="G143" s="309"/>
      <c r="H143" s="309"/>
      <c r="I143" s="309"/>
      <c r="J143" s="310"/>
      <c r="K143" s="89">
        <f>ROUNDUP(K142*0.7,0)</f>
        <v>0</v>
      </c>
      <c r="L143" s="318" t="s">
        <v>14</v>
      </c>
      <c r="M143" s="318"/>
      <c r="N143" s="21" t="str">
        <f>IF(K143&gt;0,"70%","")</f>
        <v/>
      </c>
    </row>
    <row r="144" spans="1:19" s="124" customFormat="1" x14ac:dyDescent="0.2">
      <c r="A144" s="298"/>
      <c r="B144" s="299"/>
      <c r="C144" s="299"/>
      <c r="D144" s="300"/>
      <c r="E144" s="308" t="s">
        <v>42</v>
      </c>
      <c r="F144" s="309"/>
      <c r="G144" s="309"/>
      <c r="H144" s="309"/>
      <c r="I144" s="309"/>
      <c r="J144" s="310"/>
      <c r="K144" s="78">
        <f>SUM(D150:P150)+K145</f>
        <v>0</v>
      </c>
      <c r="L144" s="318" t="s">
        <v>14</v>
      </c>
      <c r="M144" s="318"/>
      <c r="N144" s="65" t="str">
        <f>IF(K144="",IF(K142="","",""),IF(K142&gt;0,K144/K142,""))</f>
        <v/>
      </c>
      <c r="S144" s="95">
        <f>IF(K144&gt;K143,K144-K143,0)</f>
        <v>0</v>
      </c>
    </row>
    <row r="145" spans="1:19" s="124" customFormat="1" x14ac:dyDescent="0.2">
      <c r="A145" s="298"/>
      <c r="B145" s="299"/>
      <c r="C145" s="299"/>
      <c r="D145" s="300"/>
      <c r="E145" s="308" t="s">
        <v>29</v>
      </c>
      <c r="F145" s="309"/>
      <c r="G145" s="309"/>
      <c r="H145" s="309"/>
      <c r="I145" s="309"/>
      <c r="J145" s="310"/>
      <c r="K145" s="44"/>
      <c r="L145" s="318"/>
      <c r="M145" s="318"/>
      <c r="N145" s="21"/>
    </row>
    <row r="146" spans="1:19" s="124" customFormat="1" ht="15" thickBot="1" x14ac:dyDescent="0.25">
      <c r="A146" s="301"/>
      <c r="B146" s="302"/>
      <c r="C146" s="302"/>
      <c r="D146" s="303"/>
      <c r="E146" s="313" t="s">
        <v>28</v>
      </c>
      <c r="F146" s="314"/>
      <c r="G146" s="314"/>
      <c r="H146" s="314"/>
      <c r="I146" s="314"/>
      <c r="J146" s="315"/>
      <c r="K146" s="79">
        <f>ROUNDUP(K142*1.2,0)</f>
        <v>0</v>
      </c>
      <c r="L146" s="319" t="s">
        <v>14</v>
      </c>
      <c r="M146" s="319"/>
      <c r="N146" s="22" t="str">
        <f>IF(K146&gt;0,"120%","")</f>
        <v/>
      </c>
    </row>
    <row r="147" spans="1:19" s="124" customFormat="1" x14ac:dyDescent="0.2">
      <c r="N147" s="128"/>
    </row>
    <row r="148" spans="1:19" s="124" customFormat="1" ht="15" thickBot="1" x14ac:dyDescent="0.25">
      <c r="A148" s="125"/>
      <c r="B148" s="125"/>
      <c r="C148" s="125"/>
      <c r="D148" s="92"/>
      <c r="E148" s="92"/>
      <c r="F148" s="92"/>
      <c r="G148" s="92"/>
      <c r="H148" s="92"/>
      <c r="I148" s="92"/>
      <c r="J148" s="92"/>
      <c r="K148" s="92"/>
      <c r="L148" s="18"/>
      <c r="M148" s="125"/>
      <c r="N148" s="128"/>
    </row>
    <row r="149" spans="1:19" s="124" customFormat="1" ht="15" thickBot="1" x14ac:dyDescent="0.25">
      <c r="D149" s="85" t="s">
        <v>22</v>
      </c>
      <c r="E149" s="86" t="s">
        <v>4</v>
      </c>
      <c r="F149" s="87" t="s">
        <v>5</v>
      </c>
      <c r="G149" s="87" t="s">
        <v>6</v>
      </c>
      <c r="H149" s="87" t="s">
        <v>7</v>
      </c>
      <c r="I149" s="87" t="s">
        <v>8</v>
      </c>
      <c r="J149" s="87" t="s">
        <v>9</v>
      </c>
      <c r="K149" s="87" t="s">
        <v>10</v>
      </c>
      <c r="L149" s="87" t="s">
        <v>11</v>
      </c>
      <c r="M149" s="87" t="s">
        <v>12</v>
      </c>
      <c r="N149" s="87" t="s">
        <v>13</v>
      </c>
      <c r="O149" s="87" t="s">
        <v>25</v>
      </c>
      <c r="P149" s="88" t="s">
        <v>26</v>
      </c>
    </row>
    <row r="150" spans="1:19" s="124" customFormat="1" ht="15.75" thickBot="1" x14ac:dyDescent="0.3">
      <c r="A150" s="290" t="s">
        <v>45</v>
      </c>
      <c r="B150" s="290"/>
      <c r="C150" s="294"/>
      <c r="D150" s="129"/>
      <c r="E150" s="129"/>
      <c r="F150" s="129"/>
      <c r="G150" s="129"/>
      <c r="H150" s="129"/>
      <c r="I150" s="129"/>
      <c r="J150" s="129"/>
      <c r="K150" s="129"/>
      <c r="L150" s="129"/>
      <c r="M150" s="129"/>
      <c r="N150" s="129"/>
      <c r="O150" s="129"/>
      <c r="P150" s="129"/>
      <c r="S150" s="95"/>
    </row>
    <row r="153" spans="1:19" s="124" customFormat="1" ht="15" x14ac:dyDescent="0.25">
      <c r="A153" s="36" t="s">
        <v>125</v>
      </c>
      <c r="B153" s="37"/>
      <c r="C153" s="126"/>
      <c r="D153" s="126"/>
      <c r="E153" s="126"/>
      <c r="F153" s="126"/>
      <c r="N153" s="128"/>
    </row>
    <row r="154" spans="1:19" s="124" customFormat="1" ht="15" thickBot="1" x14ac:dyDescent="0.25">
      <c r="N154" s="128"/>
    </row>
    <row r="155" spans="1:19" s="124" customFormat="1" x14ac:dyDescent="0.2">
      <c r="A155" s="295" t="s">
        <v>126</v>
      </c>
      <c r="B155" s="296"/>
      <c r="C155" s="296"/>
      <c r="D155" s="297"/>
      <c r="E155" s="304" t="s">
        <v>35</v>
      </c>
      <c r="F155" s="305"/>
      <c r="G155" s="305"/>
      <c r="H155" s="305"/>
      <c r="I155" s="305"/>
      <c r="J155" s="306"/>
      <c r="K155" s="24"/>
      <c r="L155" s="320" t="s">
        <v>14</v>
      </c>
      <c r="M155" s="320"/>
      <c r="N155" s="20" t="str">
        <f>IF(K155&gt;0,"100%","")</f>
        <v/>
      </c>
    </row>
    <row r="156" spans="1:19" s="124" customFormat="1" x14ac:dyDescent="0.2">
      <c r="A156" s="298"/>
      <c r="B156" s="299"/>
      <c r="C156" s="299"/>
      <c r="D156" s="300"/>
      <c r="E156" s="308" t="s">
        <v>27</v>
      </c>
      <c r="F156" s="309"/>
      <c r="G156" s="309"/>
      <c r="H156" s="309"/>
      <c r="I156" s="309"/>
      <c r="J156" s="310"/>
      <c r="K156" s="89">
        <f>ROUNDUP(K155*0.7,0)</f>
        <v>0</v>
      </c>
      <c r="L156" s="318" t="s">
        <v>14</v>
      </c>
      <c r="M156" s="318"/>
      <c r="N156" s="21" t="str">
        <f>IF(K156&gt;0,"70%","")</f>
        <v/>
      </c>
    </row>
    <row r="157" spans="1:19" s="124" customFormat="1" x14ac:dyDescent="0.2">
      <c r="A157" s="298"/>
      <c r="B157" s="299"/>
      <c r="C157" s="299"/>
      <c r="D157" s="300"/>
      <c r="E157" s="308" t="s">
        <v>42</v>
      </c>
      <c r="F157" s="309"/>
      <c r="G157" s="309"/>
      <c r="H157" s="309"/>
      <c r="I157" s="309"/>
      <c r="J157" s="310"/>
      <c r="K157" s="78">
        <f>SUM(D163:P163)+K158</f>
        <v>0</v>
      </c>
      <c r="L157" s="318" t="s">
        <v>14</v>
      </c>
      <c r="M157" s="318"/>
      <c r="N157" s="65" t="str">
        <f>IF(K157="",IF(K155="","",""),IF(K155&gt;0,K157/K155,""))</f>
        <v/>
      </c>
      <c r="S157" s="95">
        <f>IF(K157&gt;K156,K157-K156,0)</f>
        <v>0</v>
      </c>
    </row>
    <row r="158" spans="1:19" s="124" customFormat="1" x14ac:dyDescent="0.2">
      <c r="A158" s="298"/>
      <c r="B158" s="299"/>
      <c r="C158" s="299"/>
      <c r="D158" s="300"/>
      <c r="E158" s="308" t="s">
        <v>29</v>
      </c>
      <c r="F158" s="309"/>
      <c r="G158" s="309"/>
      <c r="H158" s="309"/>
      <c r="I158" s="309"/>
      <c r="J158" s="310"/>
      <c r="K158" s="44"/>
      <c r="L158" s="318"/>
      <c r="M158" s="318"/>
      <c r="N158" s="21"/>
    </row>
    <row r="159" spans="1:19" s="124" customFormat="1" ht="15" thickBot="1" x14ac:dyDescent="0.25">
      <c r="A159" s="301"/>
      <c r="B159" s="302"/>
      <c r="C159" s="302"/>
      <c r="D159" s="303"/>
      <c r="E159" s="313" t="s">
        <v>28</v>
      </c>
      <c r="F159" s="314"/>
      <c r="G159" s="314"/>
      <c r="H159" s="314"/>
      <c r="I159" s="314"/>
      <c r="J159" s="315"/>
      <c r="K159" s="79">
        <f>ROUNDUP(K155*1.2,0)</f>
        <v>0</v>
      </c>
      <c r="L159" s="319" t="s">
        <v>14</v>
      </c>
      <c r="M159" s="319"/>
      <c r="N159" s="22" t="str">
        <f>IF(K159&gt;0,"120%","")</f>
        <v/>
      </c>
    </row>
    <row r="160" spans="1:19" s="124" customFormat="1" x14ac:dyDescent="0.2">
      <c r="N160" s="128"/>
    </row>
    <row r="161" spans="1:19" s="124" customFormat="1" ht="15" thickBot="1" x14ac:dyDescent="0.25">
      <c r="A161" s="125"/>
      <c r="B161" s="125"/>
      <c r="C161" s="125"/>
      <c r="D161" s="92"/>
      <c r="E161" s="92"/>
      <c r="F161" s="92"/>
      <c r="G161" s="92"/>
      <c r="H161" s="92"/>
      <c r="I161" s="92"/>
      <c r="J161" s="92"/>
      <c r="K161" s="92"/>
      <c r="L161" s="18"/>
      <c r="M161" s="125"/>
      <c r="N161" s="128"/>
    </row>
    <row r="162" spans="1:19" s="124" customFormat="1" ht="15" thickBot="1" x14ac:dyDescent="0.25">
      <c r="D162" s="85" t="s">
        <v>22</v>
      </c>
      <c r="E162" s="86" t="s">
        <v>4</v>
      </c>
      <c r="F162" s="87" t="s">
        <v>5</v>
      </c>
      <c r="G162" s="87" t="s">
        <v>6</v>
      </c>
      <c r="H162" s="87" t="s">
        <v>7</v>
      </c>
      <c r="I162" s="87" t="s">
        <v>8</v>
      </c>
      <c r="J162" s="87" t="s">
        <v>9</v>
      </c>
      <c r="K162" s="87" t="s">
        <v>10</v>
      </c>
      <c r="L162" s="87" t="s">
        <v>11</v>
      </c>
      <c r="M162" s="87" t="s">
        <v>12</v>
      </c>
      <c r="N162" s="87" t="s">
        <v>13</v>
      </c>
      <c r="O162" s="87" t="s">
        <v>25</v>
      </c>
      <c r="P162" s="88" t="s">
        <v>26</v>
      </c>
    </row>
    <row r="163" spans="1:19" s="124" customFormat="1" ht="15" x14ac:dyDescent="0.25">
      <c r="A163" s="290" t="s">
        <v>45</v>
      </c>
      <c r="B163" s="290"/>
      <c r="C163" s="294"/>
      <c r="D163" s="45"/>
      <c r="E163" s="45"/>
      <c r="F163" s="45"/>
      <c r="G163" s="45"/>
      <c r="H163" s="45"/>
      <c r="I163" s="45"/>
      <c r="J163" s="45"/>
      <c r="K163" s="45"/>
      <c r="L163" s="45"/>
      <c r="M163" s="45"/>
      <c r="N163" s="45"/>
      <c r="O163" s="45"/>
      <c r="P163" s="45"/>
      <c r="S163" s="95"/>
    </row>
    <row r="166" spans="1:19" s="124" customFormat="1" ht="15" x14ac:dyDescent="0.25">
      <c r="A166" s="36" t="s">
        <v>128</v>
      </c>
      <c r="B166" s="37"/>
      <c r="C166" s="126"/>
      <c r="D166" s="126"/>
      <c r="E166" s="126"/>
      <c r="F166" s="126"/>
      <c r="N166" s="128"/>
    </row>
    <row r="167" spans="1:19" s="124" customFormat="1" ht="15" thickBot="1" x14ac:dyDescent="0.25">
      <c r="N167" s="128"/>
    </row>
    <row r="168" spans="1:19" s="124" customFormat="1" x14ac:dyDescent="0.2">
      <c r="A168" s="295" t="s">
        <v>127</v>
      </c>
      <c r="B168" s="296"/>
      <c r="C168" s="296"/>
      <c r="D168" s="297"/>
      <c r="E168" s="304" t="s">
        <v>35</v>
      </c>
      <c r="F168" s="305"/>
      <c r="G168" s="305"/>
      <c r="H168" s="305"/>
      <c r="I168" s="305"/>
      <c r="J168" s="306"/>
      <c r="K168" s="24"/>
      <c r="L168" s="307" t="s">
        <v>14</v>
      </c>
      <c r="M168" s="306"/>
      <c r="N168" s="20" t="str">
        <f>IF(K168&gt;0,"100%","")</f>
        <v/>
      </c>
    </row>
    <row r="169" spans="1:19" s="124" customFormat="1" x14ac:dyDescent="0.2">
      <c r="A169" s="298"/>
      <c r="B169" s="299"/>
      <c r="C169" s="299"/>
      <c r="D169" s="300"/>
      <c r="E169" s="308" t="s">
        <v>27</v>
      </c>
      <c r="F169" s="309"/>
      <c r="G169" s="309"/>
      <c r="H169" s="309"/>
      <c r="I169" s="309"/>
      <c r="J169" s="310"/>
      <c r="K169" s="89">
        <f>ROUNDUP(K168*0.7,0)</f>
        <v>0</v>
      </c>
      <c r="L169" s="311" t="s">
        <v>14</v>
      </c>
      <c r="M169" s="312"/>
      <c r="N169" s="21" t="str">
        <f>IF(K169&gt;0,"70%","")</f>
        <v/>
      </c>
    </row>
    <row r="170" spans="1:19" s="124" customFormat="1" x14ac:dyDescent="0.2">
      <c r="A170" s="298"/>
      <c r="B170" s="299"/>
      <c r="C170" s="299"/>
      <c r="D170" s="300"/>
      <c r="E170" s="308" t="s">
        <v>42</v>
      </c>
      <c r="F170" s="309"/>
      <c r="G170" s="309"/>
      <c r="H170" s="309"/>
      <c r="I170" s="309"/>
      <c r="J170" s="310"/>
      <c r="K170" s="78">
        <f>SUM(D176:P176)+K171</f>
        <v>0</v>
      </c>
      <c r="L170" s="311" t="s">
        <v>14</v>
      </c>
      <c r="M170" s="312"/>
      <c r="N170" s="65" t="str">
        <f>IF(K170="",IF(K168="","",""),IF(K168&gt;0,K170/K168,""))</f>
        <v/>
      </c>
      <c r="S170" s="95">
        <f>IF(K170&gt;K169,K170-K169,0)</f>
        <v>0</v>
      </c>
    </row>
    <row r="171" spans="1:19" s="124" customFormat="1" x14ac:dyDescent="0.2">
      <c r="A171" s="298"/>
      <c r="B171" s="299"/>
      <c r="C171" s="299"/>
      <c r="D171" s="300"/>
      <c r="E171" s="308" t="s">
        <v>29</v>
      </c>
      <c r="F171" s="309"/>
      <c r="G171" s="309"/>
      <c r="H171" s="309"/>
      <c r="I171" s="309"/>
      <c r="J171" s="310"/>
      <c r="K171" s="44"/>
      <c r="L171" s="311"/>
      <c r="M171" s="312"/>
      <c r="N171" s="21"/>
    </row>
    <row r="172" spans="1:19" s="124" customFormat="1" ht="15" thickBot="1" x14ac:dyDescent="0.25">
      <c r="A172" s="301"/>
      <c r="B172" s="302"/>
      <c r="C172" s="302"/>
      <c r="D172" s="303"/>
      <c r="E172" s="313" t="s">
        <v>28</v>
      </c>
      <c r="F172" s="314"/>
      <c r="G172" s="314"/>
      <c r="H172" s="314"/>
      <c r="I172" s="314"/>
      <c r="J172" s="315"/>
      <c r="K172" s="79">
        <f>ROUNDUP(K168*1.2,0)</f>
        <v>0</v>
      </c>
      <c r="L172" s="316" t="s">
        <v>14</v>
      </c>
      <c r="M172" s="317"/>
      <c r="N172" s="22" t="str">
        <f>IF(K172&gt;0,"120%","")</f>
        <v/>
      </c>
    </row>
    <row r="173" spans="1:19" s="124" customFormat="1" x14ac:dyDescent="0.2">
      <c r="N173" s="128"/>
    </row>
    <row r="174" spans="1:19" s="124" customFormat="1" ht="15" thickBot="1" x14ac:dyDescent="0.25">
      <c r="A174" s="125"/>
      <c r="B174" s="125"/>
      <c r="C174" s="125"/>
      <c r="D174" s="92"/>
      <c r="E174" s="92"/>
      <c r="F174" s="92"/>
      <c r="G174" s="92"/>
      <c r="H174" s="92"/>
      <c r="I174" s="92"/>
      <c r="J174" s="92"/>
      <c r="K174" s="92"/>
      <c r="L174" s="18"/>
      <c r="M174" s="125"/>
      <c r="N174" s="128"/>
    </row>
    <row r="175" spans="1:19" s="124" customFormat="1" ht="15" thickBot="1" x14ac:dyDescent="0.25">
      <c r="D175" s="85" t="s">
        <v>22</v>
      </c>
      <c r="E175" s="86" t="s">
        <v>4</v>
      </c>
      <c r="F175" s="87" t="s">
        <v>5</v>
      </c>
      <c r="G175" s="87" t="s">
        <v>6</v>
      </c>
      <c r="H175" s="87" t="s">
        <v>7</v>
      </c>
      <c r="I175" s="87" t="s">
        <v>8</v>
      </c>
      <c r="J175" s="87" t="s">
        <v>9</v>
      </c>
      <c r="K175" s="87" t="s">
        <v>10</v>
      </c>
      <c r="L175" s="87" t="s">
        <v>11</v>
      </c>
      <c r="M175" s="87" t="s">
        <v>12</v>
      </c>
      <c r="N175" s="87" t="s">
        <v>13</v>
      </c>
      <c r="O175" s="87" t="s">
        <v>25</v>
      </c>
      <c r="P175" s="88" t="s">
        <v>26</v>
      </c>
    </row>
    <row r="176" spans="1:19" s="124" customFormat="1" ht="15" x14ac:dyDescent="0.25">
      <c r="A176" s="290" t="s">
        <v>45</v>
      </c>
      <c r="B176" s="290"/>
      <c r="C176" s="291"/>
      <c r="D176" s="45"/>
      <c r="E176" s="45"/>
      <c r="F176" s="45"/>
      <c r="G176" s="45"/>
      <c r="H176" s="45"/>
      <c r="I176" s="45"/>
      <c r="J176" s="45"/>
      <c r="K176" s="45"/>
      <c r="L176" s="45"/>
      <c r="M176" s="45"/>
      <c r="N176" s="45"/>
      <c r="O176" s="45"/>
      <c r="P176" s="45"/>
      <c r="S176" s="95">
        <f>S170+S157+S144+S131+S118+S105+S92+S79+S66+S53</f>
        <v>0</v>
      </c>
    </row>
    <row r="179" spans="1:17" s="122" customFormat="1" ht="14.25" customHeight="1" x14ac:dyDescent="0.2">
      <c r="A179" s="260" t="s">
        <v>43</v>
      </c>
      <c r="B179" s="260"/>
      <c r="C179" s="260"/>
      <c r="D179" s="260"/>
      <c r="E179" s="260"/>
      <c r="F179" s="260"/>
      <c r="G179" s="260"/>
      <c r="H179" s="260"/>
      <c r="I179" s="260"/>
      <c r="J179" s="260"/>
      <c r="K179" s="260"/>
      <c r="L179" s="130"/>
      <c r="M179" s="130"/>
      <c r="N179" s="130"/>
      <c r="O179" s="130"/>
      <c r="P179" s="130"/>
      <c r="Q179" s="130"/>
    </row>
    <row r="180" spans="1:17" s="122" customFormat="1" x14ac:dyDescent="0.2">
      <c r="A180" s="260"/>
      <c r="B180" s="260"/>
      <c r="C180" s="260"/>
      <c r="D180" s="260"/>
      <c r="E180" s="260"/>
      <c r="F180" s="260"/>
      <c r="G180" s="260"/>
      <c r="H180" s="260"/>
      <c r="I180" s="260"/>
      <c r="J180" s="260"/>
      <c r="K180" s="260"/>
      <c r="L180" s="130"/>
      <c r="M180" s="130"/>
      <c r="N180" s="130"/>
      <c r="O180" s="130"/>
      <c r="P180" s="130"/>
      <c r="Q180" s="130"/>
    </row>
    <row r="181" spans="1:17" s="122" customFormat="1" x14ac:dyDescent="0.2">
      <c r="A181" s="260"/>
      <c r="B181" s="260"/>
      <c r="C181" s="260"/>
      <c r="D181" s="260"/>
      <c r="E181" s="260"/>
      <c r="F181" s="260"/>
      <c r="G181" s="260"/>
      <c r="H181" s="260"/>
      <c r="I181" s="260"/>
      <c r="J181" s="260"/>
      <c r="K181" s="260"/>
      <c r="L181" s="130"/>
      <c r="M181" s="130"/>
      <c r="N181" s="130"/>
      <c r="O181" s="130"/>
      <c r="P181" s="130"/>
      <c r="Q181" s="130"/>
    </row>
    <row r="183" spans="1:17" s="124" customFormat="1" x14ac:dyDescent="0.2">
      <c r="A183" s="6"/>
      <c r="B183" s="6"/>
      <c r="C183" s="6"/>
      <c r="D183" s="6"/>
      <c r="E183" s="6"/>
      <c r="F183" s="6"/>
    </row>
    <row r="184" spans="1:17" s="124" customFormat="1" x14ac:dyDescent="0.2">
      <c r="A184" s="8"/>
      <c r="B184" s="178"/>
      <c r="C184" s="6"/>
      <c r="D184" s="8"/>
      <c r="E184" s="8"/>
      <c r="F184" s="8"/>
    </row>
    <row r="185" spans="1:17" s="124" customFormat="1" x14ac:dyDescent="0.2">
      <c r="A185" s="358" t="s">
        <v>18</v>
      </c>
      <c r="B185" s="358"/>
      <c r="D185" s="358" t="s">
        <v>19</v>
      </c>
      <c r="E185" s="358"/>
      <c r="F185" s="358"/>
    </row>
  </sheetData>
  <sheetProtection algorithmName="SHA-512" hashValue="TV8pCpm4N2pOEHZ7W0MVOBTriEPCvwvD49Kb0qykAt5wSNd7/SVLEIBS48QavImxj+9JfzOqjbvDGvK+V41nLQ==" saltValue="Cznc6ZoodVPfRDCaRXGnUw==" spinCount="100000" sheet="1" objects="1" scenarios="1"/>
  <mergeCells count="196">
    <mergeCell ref="A185:B185"/>
    <mergeCell ref="A51:D55"/>
    <mergeCell ref="E5:G5"/>
    <mergeCell ref="A1:G1"/>
    <mergeCell ref="E6:G6"/>
    <mergeCell ref="E7:G7"/>
    <mergeCell ref="A3:D3"/>
    <mergeCell ref="A4:D4"/>
    <mergeCell ref="A9:D9"/>
    <mergeCell ref="E3:G3"/>
    <mergeCell ref="E4:G4"/>
    <mergeCell ref="A7:D7"/>
    <mergeCell ref="A25:O25"/>
    <mergeCell ref="E51:J51"/>
    <mergeCell ref="A15:D16"/>
    <mergeCell ref="E55:J55"/>
    <mergeCell ref="L55:M55"/>
    <mergeCell ref="D185:F185"/>
    <mergeCell ref="E8:G8"/>
    <mergeCell ref="E9:G9"/>
    <mergeCell ref="E10:G10"/>
    <mergeCell ref="E11:G11"/>
    <mergeCell ref="E12:G12"/>
    <mergeCell ref="A11:D11"/>
    <mergeCell ref="A13:D13"/>
    <mergeCell ref="E13:G13"/>
    <mergeCell ref="E67:J67"/>
    <mergeCell ref="L54:M54"/>
    <mergeCell ref="M30:P30"/>
    <mergeCell ref="L67:M67"/>
    <mergeCell ref="L65:M65"/>
    <mergeCell ref="E66:J66"/>
    <mergeCell ref="L66:M66"/>
    <mergeCell ref="O53:Q53"/>
    <mergeCell ref="F48:H48"/>
    <mergeCell ref="J36:L36"/>
    <mergeCell ref="J37:L37"/>
    <mergeCell ref="O18:W18"/>
    <mergeCell ref="P14:X17"/>
    <mergeCell ref="L64:M64"/>
    <mergeCell ref="E54:J54"/>
    <mergeCell ref="Q49:Y50"/>
    <mergeCell ref="E53:J53"/>
    <mergeCell ref="L53:M53"/>
    <mergeCell ref="F15:G15"/>
    <mergeCell ref="F16:G16"/>
    <mergeCell ref="O19:Y19"/>
    <mergeCell ref="E79:J79"/>
    <mergeCell ref="L79:M79"/>
    <mergeCell ref="A90:D94"/>
    <mergeCell ref="E90:J90"/>
    <mergeCell ref="L90:M90"/>
    <mergeCell ref="E91:J91"/>
    <mergeCell ref="E93:J93"/>
    <mergeCell ref="E94:J94"/>
    <mergeCell ref="E80:J80"/>
    <mergeCell ref="E81:J81"/>
    <mergeCell ref="L81:M81"/>
    <mergeCell ref="L92:M92"/>
    <mergeCell ref="L94:M94"/>
    <mergeCell ref="A77:D81"/>
    <mergeCell ref="A85:C85"/>
    <mergeCell ref="L91:M91"/>
    <mergeCell ref="E78:J78"/>
    <mergeCell ref="A72:C72"/>
    <mergeCell ref="P27:Y27"/>
    <mergeCell ref="J45:L45"/>
    <mergeCell ref="J46:L46"/>
    <mergeCell ref="J42:L42"/>
    <mergeCell ref="E20:J20"/>
    <mergeCell ref="E21:J21"/>
    <mergeCell ref="L78:M78"/>
    <mergeCell ref="J39:L39"/>
    <mergeCell ref="J40:L40"/>
    <mergeCell ref="E68:J68"/>
    <mergeCell ref="E64:J64"/>
    <mergeCell ref="E65:J65"/>
    <mergeCell ref="L68:M68"/>
    <mergeCell ref="L77:M77"/>
    <mergeCell ref="A64:D68"/>
    <mergeCell ref="A59:C59"/>
    <mergeCell ref="E77:J77"/>
    <mergeCell ref="A27:M28"/>
    <mergeCell ref="A111:C111"/>
    <mergeCell ref="A116:D120"/>
    <mergeCell ref="E116:J116"/>
    <mergeCell ref="A18:D19"/>
    <mergeCell ref="L20:M20"/>
    <mergeCell ref="L18:M18"/>
    <mergeCell ref="L19:M19"/>
    <mergeCell ref="E18:J18"/>
    <mergeCell ref="E19:J19"/>
    <mergeCell ref="L21:M21"/>
    <mergeCell ref="L51:M51"/>
    <mergeCell ref="E52:J52"/>
    <mergeCell ref="L52:M52"/>
    <mergeCell ref="I49:M49"/>
    <mergeCell ref="J43:L43"/>
    <mergeCell ref="J44:L44"/>
    <mergeCell ref="I30:J30"/>
    <mergeCell ref="I31:J31"/>
    <mergeCell ref="J33:L33"/>
    <mergeCell ref="A98:C98"/>
    <mergeCell ref="L93:M93"/>
    <mergeCell ref="L80:M80"/>
    <mergeCell ref="E92:J92"/>
    <mergeCell ref="J38:L38"/>
    <mergeCell ref="A103:D107"/>
    <mergeCell ref="E103:J103"/>
    <mergeCell ref="L103:M103"/>
    <mergeCell ref="E104:J104"/>
    <mergeCell ref="L104:M104"/>
    <mergeCell ref="E105:J105"/>
    <mergeCell ref="L105:M105"/>
    <mergeCell ref="E106:J106"/>
    <mergeCell ref="L106:M106"/>
    <mergeCell ref="E107:J107"/>
    <mergeCell ref="L107:M107"/>
    <mergeCell ref="E131:J131"/>
    <mergeCell ref="L131:M131"/>
    <mergeCell ref="E132:J132"/>
    <mergeCell ref="L132:M132"/>
    <mergeCell ref="E133:J133"/>
    <mergeCell ref="L133:M133"/>
    <mergeCell ref="A137:C137"/>
    <mergeCell ref="L116:M116"/>
    <mergeCell ref="E117:J117"/>
    <mergeCell ref="L117:M117"/>
    <mergeCell ref="E118:J118"/>
    <mergeCell ref="L118:M118"/>
    <mergeCell ref="E119:J119"/>
    <mergeCell ref="L119:M119"/>
    <mergeCell ref="E120:J120"/>
    <mergeCell ref="L120:M120"/>
    <mergeCell ref="A124:C124"/>
    <mergeCell ref="A129:D133"/>
    <mergeCell ref="E129:J129"/>
    <mergeCell ref="L129:M129"/>
    <mergeCell ref="E130:J130"/>
    <mergeCell ref="L130:M130"/>
    <mergeCell ref="E156:J156"/>
    <mergeCell ref="L156:M156"/>
    <mergeCell ref="E157:J157"/>
    <mergeCell ref="L157:M157"/>
    <mergeCell ref="E158:J158"/>
    <mergeCell ref="L158:M158"/>
    <mergeCell ref="E159:J159"/>
    <mergeCell ref="L159:M159"/>
    <mergeCell ref="A142:D146"/>
    <mergeCell ref="E142:J142"/>
    <mergeCell ref="L142:M142"/>
    <mergeCell ref="E143:J143"/>
    <mergeCell ref="L143:M143"/>
    <mergeCell ref="E144:J144"/>
    <mergeCell ref="L144:M144"/>
    <mergeCell ref="E145:J145"/>
    <mergeCell ref="L145:M145"/>
    <mergeCell ref="E146:J146"/>
    <mergeCell ref="L146:M146"/>
    <mergeCell ref="A150:C150"/>
    <mergeCell ref="A155:D159"/>
    <mergeCell ref="E155:J155"/>
    <mergeCell ref="L155:M155"/>
    <mergeCell ref="L168:M168"/>
    <mergeCell ref="E169:J169"/>
    <mergeCell ref="L169:M169"/>
    <mergeCell ref="E170:J170"/>
    <mergeCell ref="L170:M170"/>
    <mergeCell ref="E171:J171"/>
    <mergeCell ref="L171:M171"/>
    <mergeCell ref="E172:J172"/>
    <mergeCell ref="L172:M172"/>
    <mergeCell ref="A179:K181"/>
    <mergeCell ref="S8:U8"/>
    <mergeCell ref="O9:R9"/>
    <mergeCell ref="S9:U9"/>
    <mergeCell ref="S10:U10"/>
    <mergeCell ref="O11:R11"/>
    <mergeCell ref="S11:U11"/>
    <mergeCell ref="S12:U12"/>
    <mergeCell ref="O13:R13"/>
    <mergeCell ref="S13:U13"/>
    <mergeCell ref="L8:N8"/>
    <mergeCell ref="H9:K9"/>
    <mergeCell ref="L9:N9"/>
    <mergeCell ref="L10:N10"/>
    <mergeCell ref="H11:K11"/>
    <mergeCell ref="L11:N11"/>
    <mergeCell ref="L12:N12"/>
    <mergeCell ref="H13:K13"/>
    <mergeCell ref="L13:N13"/>
    <mergeCell ref="A176:C176"/>
    <mergeCell ref="J41:L41"/>
    <mergeCell ref="A163:C163"/>
    <mergeCell ref="A168:D172"/>
    <mergeCell ref="E168:J168"/>
  </mergeCells>
  <conditionalFormatting sqref="N20">
    <cfRule type="cellIs" dxfId="1" priority="3" operator="greaterThan">
      <formula>100%</formula>
    </cfRule>
  </conditionalFormatting>
  <dataValidations count="7">
    <dataValidation type="list" allowBlank="1" showInputMessage="1" showErrorMessage="1" sqref="L83 L96 L109 L122 L135 L148 L161 L174" xr:uid="{8009EF5C-874C-4531-A214-9BCF5CC0E44D}">
      <mc:AlternateContent xmlns:x12ac="http://schemas.microsoft.com/office/spreadsheetml/2011/1/ac" xmlns:mc="http://schemas.openxmlformats.org/markup-compatibility/2006">
        <mc:Choice Requires="x12ac">
          <x12ac:list>"ja, nein"</x12ac:list>
        </mc:Choice>
        <mc:Fallback>
          <formula1>"ja, nein"</formula1>
        </mc:Fallback>
      </mc:AlternateContent>
    </dataValidation>
    <dataValidation type="list" allowBlank="1" showInputMessage="1" showErrorMessage="1" sqref="N40:N47 N31:N32" xr:uid="{14BD2A7A-28D8-4FD9-AC22-BB73D3413CCF}">
      <formula1>"ja, nein"</formula1>
    </dataValidation>
    <dataValidation type="list" allowBlank="1" showInputMessage="1" showErrorMessage="1" sqref="N27" xr:uid="{A8664BA0-5838-4E8F-90B6-11B38B8FB7F9}">
      <formula1>"ja,nein,,"</formula1>
    </dataValidation>
    <dataValidation type="decimal" allowBlank="1" showInputMessage="1" showErrorMessage="1" prompt="Der Wert kann nicht kleiner als 0,01 und nicht größer als 0,24 h sein." sqref="K54" xr:uid="{834606A0-9372-4738-BE2D-C4292CDF5F98}">
      <formula1>0.01</formula1>
      <formula2>0.24</formula2>
    </dataValidation>
    <dataValidation type="decimal" allowBlank="1" showInputMessage="1" showErrorMessage="1" prompt="Der Wert kann nicht kleiner als 0,01 und größer als 0,24 h sein." sqref="K67" xr:uid="{3A563202-FD6F-43F4-A4E6-3070C3785599}">
      <formula1>0.01</formula1>
      <formula2>0.24</formula2>
    </dataValidation>
    <dataValidation type="decimal" allowBlank="1" showInputMessage="1" showErrorMessage="1" prompt="Der wert kann nicht kleiner als 0,01 und größer als 0,24 h sein." sqref="K80" xr:uid="{9915170D-86B0-460C-8C81-B7EE95022B13}">
      <formula1>0.01</formula1>
      <formula2>0.24</formula2>
    </dataValidation>
    <dataValidation type="decimal" allowBlank="1" showInputMessage="1" showErrorMessage="1" prompt="Der Wert kann nicht kleiner als 0,01 und größer als 0,24 h sein. " sqref="K93 K106 K119 K132 K145 K158 K171" xr:uid="{4835CC54-0F76-4918-BC96-AF67FCC138E0}">
      <formula1>0.01</formula1>
      <formula2>0.24</formula2>
    </dataValidation>
  </dataValidations>
  <pageMargins left="0.70866141732283472" right="0.70866141732283472" top="0.78740157480314965" bottom="0.78740157480314965" header="0.31496062992125984" footer="0.31496062992125984"/>
  <pageSetup paperSize="9" scale="44" fitToHeight="0" orientation="landscape" r:id="rId1"/>
  <legacyDrawing r:id="rId2"/>
  <extLst>
    <ext xmlns:x14="http://schemas.microsoft.com/office/spreadsheetml/2009/9/main" uri="{CCE6A557-97BC-4b89-ADB6-D9C93CAAB3DF}">
      <x14:dataValidations xmlns:xm="http://schemas.microsoft.com/office/excel/2006/main" count="1">
        <x14:dataValidation type="list" allowBlank="1" showDropDown="1" showInputMessage="1" showErrorMessage="1" error="Hier nur Zahlen eintragen, die auf #,00 oder #,25 oder #,50 oder #,75 enden. Alle anderen Dezimalzahlen sind nicht zulässig. Bis max. 2024 Stunden möglich!" xr:uid="{029B4197-092C-4D1E-BE91-10AA0B6D05F4}">
          <x14:formula1>
            <xm:f>Beschreibung!$AA$19:$AA$8122</xm:f>
          </x14:formula1>
          <xm:sqref>D176:P176 D98:P98 D72:P72 D85:P85 D59:P59 D111:P111 D124:P124 D137:P137 D150:P150 D163:P163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2DE98-0C74-4B64-9EBE-5DAD516D391C}">
  <sheetPr>
    <pageSetUpPr fitToPage="1"/>
  </sheetPr>
  <dimension ref="A1:Y197"/>
  <sheetViews>
    <sheetView showGridLines="0" tabSelected="1" zoomScale="80" zoomScaleNormal="80" workbookViewId="0">
      <selection activeCell="S75" sqref="S75"/>
    </sheetView>
  </sheetViews>
  <sheetFormatPr baseColWidth="10" defaultRowHeight="14.25" x14ac:dyDescent="0.2"/>
  <cols>
    <col min="1" max="1" width="12.25" style="140" customWidth="1"/>
    <col min="2" max="3" width="10.375" style="140" customWidth="1"/>
    <col min="4" max="4" width="14.625" style="140" customWidth="1"/>
    <col min="5" max="15" width="12.375" style="140" customWidth="1"/>
    <col min="16" max="16" width="14.625" style="140" customWidth="1"/>
    <col min="17" max="17" width="13.375" style="140" customWidth="1"/>
    <col min="18" max="18" width="11" style="140"/>
    <col min="19" max="19" width="25.875" style="167" bestFit="1" customWidth="1"/>
    <col min="20" max="16384" width="11" style="140"/>
  </cols>
  <sheetData>
    <row r="1" spans="1:24" ht="15" x14ac:dyDescent="0.25">
      <c r="A1" s="359" t="s">
        <v>80</v>
      </c>
      <c r="B1" s="359"/>
      <c r="C1" s="359"/>
      <c r="D1" s="359"/>
      <c r="E1" s="359"/>
      <c r="F1" s="359"/>
      <c r="G1" s="359"/>
    </row>
    <row r="2" spans="1:24" ht="15" thickBot="1" x14ac:dyDescent="0.25"/>
    <row r="3" spans="1:24" ht="22.7" customHeight="1" x14ac:dyDescent="0.25">
      <c r="A3" s="360" t="s">
        <v>0</v>
      </c>
      <c r="B3" s="361"/>
      <c r="C3" s="361"/>
      <c r="D3" s="362"/>
      <c r="E3" s="281"/>
      <c r="F3" s="282"/>
      <c r="G3" s="283"/>
    </row>
    <row r="4" spans="1:24" ht="22.7" customHeight="1" x14ac:dyDescent="0.25">
      <c r="A4" s="363" t="s">
        <v>1</v>
      </c>
      <c r="B4" s="364"/>
      <c r="C4" s="364"/>
      <c r="D4" s="365"/>
      <c r="E4" s="366"/>
      <c r="F4" s="367"/>
      <c r="G4" s="368"/>
    </row>
    <row r="5" spans="1:24" ht="22.7" customHeight="1" thickBot="1" x14ac:dyDescent="0.3">
      <c r="A5" s="25" t="s">
        <v>23</v>
      </c>
      <c r="B5" s="26"/>
      <c r="C5" s="26"/>
      <c r="D5" s="27"/>
      <c r="E5" s="287"/>
      <c r="F5" s="288"/>
      <c r="G5" s="289"/>
    </row>
    <row r="6" spans="1:24" ht="22.7" customHeight="1" x14ac:dyDescent="0.25">
      <c r="A6" s="30" t="s">
        <v>24</v>
      </c>
      <c r="B6" s="31"/>
      <c r="C6" s="31"/>
      <c r="D6" s="32"/>
      <c r="E6" s="281"/>
      <c r="F6" s="282"/>
      <c r="G6" s="283"/>
    </row>
    <row r="7" spans="1:24" ht="22.7" customHeight="1" thickBot="1" x14ac:dyDescent="0.3">
      <c r="A7" s="284" t="s">
        <v>33</v>
      </c>
      <c r="B7" s="285"/>
      <c r="C7" s="285"/>
      <c r="D7" s="286"/>
      <c r="E7" s="287"/>
      <c r="F7" s="288"/>
      <c r="G7" s="289"/>
    </row>
    <row r="8" spans="1:24" ht="22.7" customHeight="1" x14ac:dyDescent="0.25">
      <c r="A8" s="33" t="s">
        <v>30</v>
      </c>
      <c r="B8" s="34"/>
      <c r="C8" s="34"/>
      <c r="D8" s="35"/>
      <c r="E8" s="281"/>
      <c r="F8" s="282"/>
      <c r="G8" s="283"/>
      <c r="H8" s="135" t="s">
        <v>109</v>
      </c>
      <c r="I8" s="136"/>
      <c r="J8" s="136"/>
      <c r="K8" s="137"/>
      <c r="L8" s="281"/>
      <c r="M8" s="282"/>
      <c r="N8" s="283"/>
      <c r="O8" s="135" t="s">
        <v>112</v>
      </c>
      <c r="P8" s="136"/>
      <c r="Q8" s="136"/>
      <c r="R8" s="137"/>
      <c r="S8" s="391"/>
      <c r="T8" s="392"/>
      <c r="U8" s="393"/>
    </row>
    <row r="9" spans="1:24" ht="22.7" customHeight="1" thickBot="1" x14ac:dyDescent="0.3">
      <c r="A9" s="284" t="s">
        <v>33</v>
      </c>
      <c r="B9" s="285"/>
      <c r="C9" s="285"/>
      <c r="D9" s="286"/>
      <c r="E9" s="287"/>
      <c r="F9" s="288"/>
      <c r="G9" s="289"/>
      <c r="H9" s="284" t="s">
        <v>33</v>
      </c>
      <c r="I9" s="285"/>
      <c r="J9" s="285"/>
      <c r="K9" s="286"/>
      <c r="L9" s="287"/>
      <c r="M9" s="288"/>
      <c r="N9" s="289"/>
      <c r="O9" s="284" t="s">
        <v>33</v>
      </c>
      <c r="P9" s="285"/>
      <c r="Q9" s="285"/>
      <c r="R9" s="286"/>
      <c r="S9" s="388"/>
      <c r="T9" s="389"/>
      <c r="U9" s="390"/>
    </row>
    <row r="10" spans="1:24" ht="22.7" customHeight="1" x14ac:dyDescent="0.25">
      <c r="A10" s="33" t="s">
        <v>31</v>
      </c>
      <c r="B10" s="34"/>
      <c r="C10" s="34"/>
      <c r="D10" s="35"/>
      <c r="E10" s="281"/>
      <c r="F10" s="282"/>
      <c r="G10" s="283"/>
      <c r="H10" s="33" t="s">
        <v>110</v>
      </c>
      <c r="I10" s="34"/>
      <c r="J10" s="34"/>
      <c r="K10" s="35"/>
      <c r="L10" s="281"/>
      <c r="M10" s="282"/>
      <c r="N10" s="283"/>
      <c r="O10" s="33" t="s">
        <v>113</v>
      </c>
      <c r="P10" s="34"/>
      <c r="Q10" s="34"/>
      <c r="R10" s="35"/>
      <c r="S10" s="391"/>
      <c r="T10" s="392"/>
      <c r="U10" s="393"/>
    </row>
    <row r="11" spans="1:24" ht="22.7" customHeight="1" thickBot="1" x14ac:dyDescent="0.3">
      <c r="A11" s="284" t="s">
        <v>33</v>
      </c>
      <c r="B11" s="285"/>
      <c r="C11" s="285"/>
      <c r="D11" s="286"/>
      <c r="E11" s="287"/>
      <c r="F11" s="288"/>
      <c r="G11" s="289"/>
      <c r="H11" s="284" t="s">
        <v>33</v>
      </c>
      <c r="I11" s="285"/>
      <c r="J11" s="285"/>
      <c r="K11" s="286"/>
      <c r="L11" s="287"/>
      <c r="M11" s="288"/>
      <c r="N11" s="289"/>
      <c r="O11" s="284" t="s">
        <v>33</v>
      </c>
      <c r="P11" s="285"/>
      <c r="Q11" s="285"/>
      <c r="R11" s="286"/>
      <c r="S11" s="388"/>
      <c r="T11" s="389"/>
      <c r="U11" s="390"/>
    </row>
    <row r="12" spans="1:24" ht="22.7" customHeight="1" x14ac:dyDescent="0.25">
      <c r="A12" s="33" t="s">
        <v>32</v>
      </c>
      <c r="B12" s="34"/>
      <c r="C12" s="34"/>
      <c r="D12" s="35"/>
      <c r="E12" s="281"/>
      <c r="F12" s="282"/>
      <c r="G12" s="283"/>
      <c r="H12" s="33" t="s">
        <v>111</v>
      </c>
      <c r="I12" s="34"/>
      <c r="J12" s="34"/>
      <c r="K12" s="35"/>
      <c r="L12" s="281"/>
      <c r="M12" s="282"/>
      <c r="N12" s="283"/>
      <c r="O12" s="33" t="s">
        <v>114</v>
      </c>
      <c r="P12" s="34"/>
      <c r="Q12" s="34"/>
      <c r="R12" s="35"/>
      <c r="S12" s="391"/>
      <c r="T12" s="392"/>
      <c r="U12" s="393"/>
    </row>
    <row r="13" spans="1:24" ht="22.7" customHeight="1" thickBot="1" x14ac:dyDescent="0.3">
      <c r="A13" s="284" t="s">
        <v>33</v>
      </c>
      <c r="B13" s="285"/>
      <c r="C13" s="285"/>
      <c r="D13" s="286"/>
      <c r="E13" s="287"/>
      <c r="F13" s="288"/>
      <c r="G13" s="289"/>
      <c r="H13" s="284" t="s">
        <v>33</v>
      </c>
      <c r="I13" s="285"/>
      <c r="J13" s="285"/>
      <c r="K13" s="286"/>
      <c r="L13" s="287"/>
      <c r="M13" s="288"/>
      <c r="N13" s="289"/>
      <c r="O13" s="284" t="s">
        <v>33</v>
      </c>
      <c r="P13" s="285"/>
      <c r="Q13" s="285"/>
      <c r="R13" s="286"/>
      <c r="S13" s="388"/>
      <c r="T13" s="389"/>
      <c r="U13" s="390"/>
    </row>
    <row r="14" spans="1:24" ht="15" thickBot="1" x14ac:dyDescent="0.25">
      <c r="P14" s="183"/>
      <c r="Q14" s="183"/>
      <c r="R14" s="183"/>
      <c r="S14" s="183"/>
      <c r="T14" s="183"/>
      <c r="U14" s="183"/>
      <c r="V14" s="183"/>
      <c r="W14" s="183"/>
      <c r="X14" s="183"/>
    </row>
    <row r="15" spans="1:24" ht="21.75" customHeight="1" x14ac:dyDescent="0.2">
      <c r="A15" s="369" t="s">
        <v>142</v>
      </c>
      <c r="B15" s="370"/>
      <c r="C15" s="370"/>
      <c r="D15" s="371"/>
      <c r="E15" s="2" t="s">
        <v>2</v>
      </c>
      <c r="F15" s="352"/>
      <c r="G15" s="353"/>
      <c r="P15" s="183"/>
      <c r="Q15" s="183"/>
      <c r="R15" s="183"/>
      <c r="S15" s="183"/>
      <c r="T15" s="183"/>
      <c r="U15" s="183"/>
      <c r="V15" s="183"/>
      <c r="W15" s="183"/>
      <c r="X15" s="183"/>
    </row>
    <row r="16" spans="1:24" ht="20.25" customHeight="1" thickBot="1" x14ac:dyDescent="0.3">
      <c r="A16" s="372"/>
      <c r="B16" s="373"/>
      <c r="C16" s="373"/>
      <c r="D16" s="374"/>
      <c r="E16" s="3" t="s">
        <v>3</v>
      </c>
      <c r="F16" s="354"/>
      <c r="G16" s="355"/>
      <c r="I16" s="14" t="str">
        <f>IF(K21=0,"",IF(AND(N21&gt;100%,N21&lt;120.01%),"Überschreitung eingekauftes Gesamtstundenkontingent!",IF(N21&gt;120%,"Überschreitung maximales Stundenkontingent!","")))</f>
        <v/>
      </c>
      <c r="P16" s="183"/>
      <c r="Q16" s="183"/>
      <c r="R16" s="183"/>
      <c r="S16" s="183"/>
      <c r="T16" s="183"/>
      <c r="U16" s="183"/>
      <c r="V16" s="183"/>
      <c r="W16" s="183"/>
      <c r="X16" s="183"/>
    </row>
    <row r="17" spans="1:25" ht="15" thickBot="1" x14ac:dyDescent="0.25">
      <c r="H17" s="141"/>
      <c r="P17" s="183"/>
      <c r="Q17" s="183"/>
      <c r="R17" s="183"/>
      <c r="S17" s="183"/>
      <c r="T17" s="183"/>
      <c r="U17" s="183"/>
      <c r="V17" s="183"/>
      <c r="W17" s="183"/>
      <c r="X17" s="183"/>
    </row>
    <row r="18" spans="1:25" ht="37.5" customHeight="1" x14ac:dyDescent="0.2">
      <c r="A18" s="397" t="s">
        <v>34</v>
      </c>
      <c r="B18" s="398"/>
      <c r="C18" s="398"/>
      <c r="D18" s="399"/>
      <c r="E18" s="394" t="s">
        <v>81</v>
      </c>
      <c r="F18" s="328"/>
      <c r="G18" s="328"/>
      <c r="H18" s="328"/>
      <c r="I18" s="328"/>
      <c r="J18" s="328"/>
      <c r="K18" s="66">
        <f>K53+K67+K81+K95+K109+K123+K137+K151+K165+K179</f>
        <v>0</v>
      </c>
      <c r="L18" s="328" t="s">
        <v>14</v>
      </c>
      <c r="M18" s="329"/>
      <c r="N18" s="115" t="str">
        <f>IF(K18&gt;0,"100%","")</f>
        <v/>
      </c>
      <c r="O18" s="395"/>
      <c r="P18" s="183"/>
      <c r="Q18" s="183"/>
      <c r="R18" s="183"/>
      <c r="S18" s="183"/>
      <c r="T18" s="183"/>
      <c r="U18" s="183"/>
      <c r="V18" s="183"/>
      <c r="W18" s="183"/>
    </row>
    <row r="19" spans="1:25" s="154" customFormat="1" ht="15" customHeight="1" x14ac:dyDescent="0.2">
      <c r="A19" s="400"/>
      <c r="B19" s="401"/>
      <c r="C19" s="401"/>
      <c r="D19" s="402"/>
      <c r="E19" s="312" t="s">
        <v>136</v>
      </c>
      <c r="F19" s="318"/>
      <c r="G19" s="318"/>
      <c r="H19" s="318"/>
      <c r="I19" s="318"/>
      <c r="J19" s="318"/>
      <c r="K19" s="84">
        <f>K54+K68+K82+K96+K110+K124+K138+K152+K166+K180</f>
        <v>0</v>
      </c>
      <c r="L19" s="326"/>
      <c r="M19" s="327"/>
      <c r="N19" s="116"/>
      <c r="O19" s="155"/>
      <c r="S19" s="167"/>
    </row>
    <row r="20" spans="1:25" x14ac:dyDescent="0.2">
      <c r="A20" s="400"/>
      <c r="B20" s="401"/>
      <c r="C20" s="401"/>
      <c r="D20" s="402"/>
      <c r="E20" s="396" t="s">
        <v>27</v>
      </c>
      <c r="F20" s="332"/>
      <c r="G20" s="332"/>
      <c r="H20" s="332"/>
      <c r="I20" s="332"/>
      <c r="J20" s="332"/>
      <c r="K20" s="84">
        <f>K55+K69+K83+K97+K111+K125+K139+K153+K167+K181</f>
        <v>0</v>
      </c>
      <c r="L20" s="326" t="s">
        <v>14</v>
      </c>
      <c r="M20" s="327"/>
      <c r="N20" s="116" t="str">
        <f>IF(K20&gt;0,"70%","")</f>
        <v/>
      </c>
      <c r="O20" s="409"/>
      <c r="P20" s="357"/>
      <c r="Q20" s="357"/>
      <c r="R20" s="357"/>
      <c r="S20" s="357"/>
      <c r="T20" s="357"/>
      <c r="U20" s="357"/>
      <c r="V20" s="357"/>
      <c r="W20" s="357"/>
      <c r="X20" s="357"/>
      <c r="Y20" s="357"/>
    </row>
    <row r="21" spans="1:25" x14ac:dyDescent="0.2">
      <c r="A21" s="400"/>
      <c r="B21" s="401"/>
      <c r="C21" s="401"/>
      <c r="D21" s="402"/>
      <c r="E21" s="396" t="s">
        <v>135</v>
      </c>
      <c r="F21" s="332"/>
      <c r="G21" s="332"/>
      <c r="H21" s="332"/>
      <c r="I21" s="332"/>
      <c r="J21" s="332"/>
      <c r="K21" s="69">
        <f xml:space="preserve"> K56 + K70 + K84 + K98 + K112 + K126 + K140 + K154 + K168 + K182</f>
        <v>0</v>
      </c>
      <c r="L21" s="326" t="s">
        <v>14</v>
      </c>
      <c r="M21" s="327"/>
      <c r="N21" s="117" t="str">
        <f>IF(K21="",IF(K18="","",""),IF(K18&gt;0,K21/K18,""))</f>
        <v/>
      </c>
    </row>
    <row r="22" spans="1:25" x14ac:dyDescent="0.2">
      <c r="A22" s="400"/>
      <c r="B22" s="401"/>
      <c r="C22" s="401"/>
      <c r="D22" s="402"/>
      <c r="E22" s="396" t="s">
        <v>28</v>
      </c>
      <c r="F22" s="332"/>
      <c r="G22" s="332"/>
      <c r="H22" s="332"/>
      <c r="I22" s="332"/>
      <c r="J22" s="332"/>
      <c r="K22" s="84">
        <f>ROUNDUP(K18*1.2,0)</f>
        <v>0</v>
      </c>
      <c r="L22" s="326" t="s">
        <v>14</v>
      </c>
      <c r="M22" s="327"/>
      <c r="N22" s="156" t="str">
        <f>IF(K22&gt;0,"120%","")</f>
        <v/>
      </c>
    </row>
    <row r="23" spans="1:25" s="154" customFormat="1" ht="15" customHeight="1" thickBot="1" x14ac:dyDescent="0.25">
      <c r="A23" s="403"/>
      <c r="B23" s="404"/>
      <c r="C23" s="404"/>
      <c r="D23" s="405"/>
      <c r="E23" s="317" t="s">
        <v>134</v>
      </c>
      <c r="F23" s="410"/>
      <c r="G23" s="410"/>
      <c r="H23" s="410"/>
      <c r="I23" s="410"/>
      <c r="J23" s="410"/>
      <c r="K23" s="72">
        <f>ROUNDUP(K18*1.2,0)+K19</f>
        <v>0</v>
      </c>
      <c r="L23" s="333"/>
      <c r="M23" s="334"/>
      <c r="N23" s="158" t="e">
        <f>K23/K18</f>
        <v>#DIV/0!</v>
      </c>
      <c r="O23" s="155"/>
      <c r="Q23" s="157"/>
      <c r="S23" s="167"/>
    </row>
    <row r="24" spans="1:25" s="159" customFormat="1" ht="15" customHeight="1" x14ac:dyDescent="0.2">
      <c r="A24" s="162"/>
      <c r="B24" s="163"/>
      <c r="C24" s="163"/>
      <c r="D24" s="163"/>
      <c r="E24" s="160"/>
      <c r="F24" s="160"/>
      <c r="G24" s="160"/>
      <c r="H24" s="160"/>
      <c r="I24" s="160"/>
      <c r="J24" s="160"/>
      <c r="K24" s="164"/>
      <c r="L24" s="165"/>
      <c r="M24" s="165"/>
      <c r="N24" s="166"/>
      <c r="O24" s="161"/>
      <c r="Q24" s="157"/>
      <c r="S24" s="167"/>
    </row>
    <row r="25" spans="1:25" x14ac:dyDescent="0.2">
      <c r="A25" s="59" t="str">
        <f>IF(AND(K20=0,K21=0),"",IF(K21&lt;=K20,"Es erfolgt keine Ausgleichszahlung. Die Summe der tatsächlich abgerufenen Betreuungsstunden ist kleiner/gleich der Mindestabnahmemenge von 70%.",""))</f>
        <v/>
      </c>
      <c r="B25" s="141"/>
      <c r="C25" s="60"/>
      <c r="D25" s="60"/>
      <c r="E25" s="60"/>
      <c r="F25" s="60"/>
      <c r="G25" s="60"/>
      <c r="H25" s="60"/>
      <c r="I25" s="60"/>
      <c r="J25" s="60"/>
      <c r="K25" s="60"/>
      <c r="L25" s="60"/>
      <c r="M25" s="60"/>
      <c r="N25" s="60"/>
    </row>
    <row r="26" spans="1:25" x14ac:dyDescent="0.2">
      <c r="A26" s="142"/>
      <c r="B26" s="141"/>
      <c r="C26" s="141"/>
      <c r="D26" s="141"/>
      <c r="E26" s="28"/>
      <c r="F26" s="28"/>
      <c r="G26" s="28"/>
      <c r="H26" s="28"/>
      <c r="I26" s="28"/>
      <c r="J26" s="28"/>
      <c r="K26" s="164"/>
      <c r="L26" s="146"/>
      <c r="M26" s="146"/>
      <c r="N26" s="41"/>
    </row>
    <row r="27" spans="1:25" x14ac:dyDescent="0.2">
      <c r="A27" s="231"/>
      <c r="B27" s="232"/>
      <c r="C27" s="232"/>
      <c r="D27" s="232"/>
      <c r="E27" s="232"/>
      <c r="F27" s="232"/>
      <c r="G27" s="232"/>
      <c r="H27" s="232"/>
      <c r="I27" s="232"/>
      <c r="J27" s="232"/>
      <c r="K27" s="232"/>
      <c r="L27" s="232"/>
      <c r="M27" s="232"/>
      <c r="N27" s="232"/>
      <c r="O27" s="232"/>
    </row>
    <row r="28" spans="1:25" ht="15" thickBot="1" x14ac:dyDescent="0.25">
      <c r="A28" s="142"/>
      <c r="B28" s="141"/>
      <c r="C28" s="141"/>
      <c r="D28" s="141"/>
      <c r="E28" s="28"/>
      <c r="F28" s="28"/>
      <c r="G28" s="28"/>
      <c r="H28" s="28"/>
      <c r="I28" s="92"/>
      <c r="J28" s="146"/>
      <c r="K28" s="146"/>
      <c r="L28" s="12"/>
    </row>
    <row r="29" spans="1:25" ht="15" thickBot="1" x14ac:dyDescent="0.25">
      <c r="A29" s="385" t="s">
        <v>160</v>
      </c>
      <c r="B29" s="386"/>
      <c r="C29" s="386"/>
      <c r="D29" s="386"/>
      <c r="E29" s="386"/>
      <c r="F29" s="386"/>
      <c r="G29" s="386"/>
      <c r="H29" s="386"/>
      <c r="I29" s="386"/>
      <c r="J29" s="386"/>
      <c r="K29" s="386"/>
      <c r="L29" s="386"/>
      <c r="M29" s="387"/>
      <c r="N29" s="53"/>
      <c r="O29" s="147"/>
      <c r="P29" s="340"/>
      <c r="Q29" s="340"/>
      <c r="R29" s="340"/>
      <c r="S29" s="340"/>
      <c r="T29" s="340"/>
      <c r="U29" s="340"/>
      <c r="V29" s="340"/>
      <c r="W29" s="340"/>
      <c r="X29" s="340"/>
      <c r="Y29" s="340"/>
    </row>
    <row r="30" spans="1:25" x14ac:dyDescent="0.2">
      <c r="A30" s="142"/>
      <c r="B30" s="141"/>
      <c r="C30" s="141"/>
      <c r="D30" s="92"/>
      <c r="E30" s="92"/>
      <c r="F30" s="92"/>
      <c r="G30" s="92"/>
      <c r="H30" s="92"/>
      <c r="I30" s="92"/>
      <c r="J30" s="92"/>
      <c r="K30" s="92"/>
      <c r="L30" s="92"/>
      <c r="M30" s="92"/>
      <c r="N30" s="76"/>
    </row>
    <row r="31" spans="1:25" ht="15" x14ac:dyDescent="0.25">
      <c r="A31" s="73" t="s">
        <v>17</v>
      </c>
      <c r="B31" s="73"/>
      <c r="C31" s="74"/>
      <c r="D31" s="75"/>
      <c r="E31" s="75"/>
      <c r="F31" s="75"/>
      <c r="G31" s="75"/>
      <c r="H31" s="75"/>
      <c r="I31" s="75"/>
      <c r="J31" s="75"/>
      <c r="K31" s="75"/>
      <c r="L31" s="75"/>
      <c r="M31" s="75"/>
      <c r="N31" s="76"/>
      <c r="O31" s="74"/>
      <c r="P31" s="74"/>
    </row>
    <row r="32" spans="1:25" x14ac:dyDescent="0.2">
      <c r="A32" s="74" t="s">
        <v>38</v>
      </c>
      <c r="B32" s="74"/>
      <c r="C32" s="74"/>
      <c r="D32" s="74"/>
      <c r="E32" s="74"/>
      <c r="F32" s="74"/>
      <c r="G32" s="74"/>
      <c r="H32" s="121">
        <f>IF(AND(N21&gt;100%,N29="ja",K21&lt;=K23),K21,IF(AND(N21&gt;100%,N29="ja",K21&gt;K23),K23,IF(AND(N21&gt;100%,N29="Nein",K21&lt;=K18+K19),K21,IF(AND(N21&gt;100%,N29="Nein",K21&gt;K18+K19),K18+K19,IF(AND(N21&gt;100%,N29="",K21&lt;=K18+K19),K21,IF(AND(N21&gt;100%,N29="",K21&gt;K18+K19),K18+K19,IF(AND(N21&lt;=100%,N21&gt;70%),K21,IF(N21&lt;=70%,K21,"Fehler"))))))))</f>
        <v>0</v>
      </c>
      <c r="I32" s="336" t="s">
        <v>15</v>
      </c>
      <c r="J32" s="336"/>
      <c r="K32" s="74" t="s">
        <v>16</v>
      </c>
      <c r="L32" s="114">
        <f>H32*Q32</f>
        <v>0</v>
      </c>
      <c r="M32" s="345" t="s">
        <v>82</v>
      </c>
      <c r="N32" s="346"/>
      <c r="O32" s="346"/>
      <c r="P32" s="347"/>
      <c r="Q32" s="113"/>
    </row>
    <row r="33" spans="1:19" x14ac:dyDescent="0.2">
      <c r="A33" s="74" t="s">
        <v>41</v>
      </c>
      <c r="B33" s="74"/>
      <c r="C33" s="74"/>
      <c r="D33" s="74"/>
      <c r="E33" s="74"/>
      <c r="F33" s="74"/>
      <c r="G33" s="74"/>
      <c r="H33" s="77">
        <f>K20</f>
        <v>0</v>
      </c>
      <c r="I33" s="336" t="s">
        <v>15</v>
      </c>
      <c r="J33" s="336"/>
      <c r="K33" s="74" t="s">
        <v>16</v>
      </c>
      <c r="L33" s="114">
        <f>H33*Q32</f>
        <v>0</v>
      </c>
      <c r="M33" s="75"/>
      <c r="N33" s="76"/>
      <c r="O33" s="74"/>
      <c r="P33" s="74"/>
    </row>
    <row r="34" spans="1:19" ht="15" thickBot="1" x14ac:dyDescent="0.25">
      <c r="A34" s="142"/>
      <c r="B34" s="141"/>
      <c r="C34" s="141"/>
      <c r="D34" s="92"/>
      <c r="E34" s="92"/>
      <c r="F34" s="92"/>
      <c r="G34" s="92"/>
      <c r="H34" s="92"/>
      <c r="I34" s="92"/>
      <c r="J34" s="92"/>
      <c r="K34" s="92"/>
      <c r="L34" s="92"/>
      <c r="M34" s="92"/>
      <c r="N34" s="76"/>
    </row>
    <row r="35" spans="1:19" s="169" customFormat="1" ht="15" thickBot="1" x14ac:dyDescent="0.25">
      <c r="A35" s="13" t="s">
        <v>20</v>
      </c>
      <c r="B35" s="13"/>
      <c r="I35" s="75"/>
      <c r="J35" s="406">
        <f>IF(L33&gt;L32,0,L32-L33)</f>
        <v>0</v>
      </c>
      <c r="K35" s="407"/>
      <c r="L35" s="408"/>
      <c r="M35" s="75"/>
      <c r="N35" s="76"/>
      <c r="O35" s="74"/>
      <c r="S35" s="167"/>
    </row>
    <row r="36" spans="1:19" s="74" customFormat="1" x14ac:dyDescent="0.2">
      <c r="A36" s="170"/>
      <c r="B36" s="170"/>
      <c r="I36" s="75"/>
      <c r="J36" s="171"/>
      <c r="K36" s="171"/>
      <c r="L36" s="171"/>
      <c r="M36" s="75"/>
      <c r="N36" s="76"/>
      <c r="S36" s="95"/>
    </row>
    <row r="37" spans="1:19" s="74" customFormat="1" ht="15.75" thickBot="1" x14ac:dyDescent="0.3">
      <c r="A37" s="172" t="s">
        <v>54</v>
      </c>
      <c r="B37" s="172"/>
      <c r="C37" s="73"/>
      <c r="D37" s="73"/>
      <c r="I37" s="75"/>
      <c r="J37" s="171"/>
      <c r="K37" s="171"/>
      <c r="L37" s="171"/>
      <c r="M37" s="75"/>
      <c r="N37" s="76"/>
      <c r="S37" s="95"/>
    </row>
    <row r="38" spans="1:19" s="74" customFormat="1" ht="15.75" thickBot="1" x14ac:dyDescent="0.3">
      <c r="A38" s="170"/>
      <c r="B38" s="170"/>
      <c r="I38" s="131" t="s">
        <v>48</v>
      </c>
      <c r="J38" s="348" t="s">
        <v>53</v>
      </c>
      <c r="K38" s="349"/>
      <c r="L38" s="350"/>
      <c r="M38" s="75"/>
      <c r="N38" s="76"/>
      <c r="S38" s="95"/>
    </row>
    <row r="39" spans="1:19" s="74" customFormat="1" x14ac:dyDescent="0.2">
      <c r="A39" s="170"/>
      <c r="B39" s="170"/>
      <c r="I39" s="132" t="s">
        <v>49</v>
      </c>
      <c r="J39" s="292" t="str">
        <f>IF(J35=0,"",ROUND($J$35*S56/S$188,2))</f>
        <v/>
      </c>
      <c r="K39" s="292"/>
      <c r="L39" s="293"/>
      <c r="M39" s="75"/>
      <c r="N39" s="76"/>
      <c r="S39" s="95"/>
    </row>
    <row r="40" spans="1:19" s="74" customFormat="1" x14ac:dyDescent="0.2">
      <c r="A40" s="170"/>
      <c r="B40" s="170"/>
      <c r="I40" s="133" t="s">
        <v>51</v>
      </c>
      <c r="J40" s="292" t="str">
        <f>IF(J35=0,"",ROUND($J$35*S70/S$188,2))</f>
        <v/>
      </c>
      <c r="K40" s="292"/>
      <c r="L40" s="293"/>
      <c r="M40" s="75"/>
      <c r="N40" s="76"/>
      <c r="S40" s="95"/>
    </row>
    <row r="41" spans="1:19" s="74" customFormat="1" x14ac:dyDescent="0.2">
      <c r="A41" s="170"/>
      <c r="B41" s="170"/>
      <c r="I41" s="133" t="s">
        <v>50</v>
      </c>
      <c r="J41" s="292" t="str">
        <f>IF(J35=0,"",ROUND($J$35*S84/S$188,2))</f>
        <v/>
      </c>
      <c r="K41" s="292"/>
      <c r="L41" s="293"/>
      <c r="M41" s="75"/>
      <c r="N41" s="76"/>
      <c r="S41" s="95"/>
    </row>
    <row r="42" spans="1:19" s="74" customFormat="1" x14ac:dyDescent="0.2">
      <c r="A42" s="67"/>
      <c r="B42" s="68"/>
      <c r="C42" s="68"/>
      <c r="D42" s="75"/>
      <c r="E42" s="75"/>
      <c r="F42" s="75"/>
      <c r="G42" s="75"/>
      <c r="H42" s="75"/>
      <c r="I42" s="133" t="s">
        <v>52</v>
      </c>
      <c r="J42" s="292" t="str">
        <f>IF(J35=0,"",ROUND($J$35*S98/S$188,2))</f>
        <v/>
      </c>
      <c r="K42" s="292"/>
      <c r="L42" s="293"/>
      <c r="M42" s="75"/>
      <c r="N42" s="76"/>
      <c r="S42" s="95"/>
    </row>
    <row r="43" spans="1:19" s="74" customFormat="1" x14ac:dyDescent="0.2">
      <c r="A43" s="67"/>
      <c r="B43" s="68"/>
      <c r="C43" s="68"/>
      <c r="D43" s="75"/>
      <c r="E43" s="75"/>
      <c r="F43" s="75"/>
      <c r="G43" s="75"/>
      <c r="H43" s="75"/>
      <c r="I43" s="133" t="s">
        <v>103</v>
      </c>
      <c r="J43" s="292" t="str">
        <f>IF(J35=0,"",ROUND($J$35*S112/S$188,2))</f>
        <v/>
      </c>
      <c r="K43" s="292"/>
      <c r="L43" s="293"/>
      <c r="M43" s="75"/>
      <c r="N43" s="76"/>
      <c r="S43" s="95"/>
    </row>
    <row r="44" spans="1:19" s="74" customFormat="1" x14ac:dyDescent="0.2">
      <c r="A44" s="67"/>
      <c r="B44" s="68"/>
      <c r="C44" s="68"/>
      <c r="D44" s="75"/>
      <c r="E44" s="75"/>
      <c r="F44" s="75"/>
      <c r="G44" s="75"/>
      <c r="H44" s="75"/>
      <c r="I44" s="133" t="s">
        <v>104</v>
      </c>
      <c r="J44" s="292" t="str">
        <f>IF(J35=0,"",ROUND($J$35*S126/S$188,2))</f>
        <v/>
      </c>
      <c r="K44" s="292"/>
      <c r="L44" s="293"/>
      <c r="M44" s="75"/>
      <c r="N44" s="76"/>
      <c r="S44" s="95"/>
    </row>
    <row r="45" spans="1:19" s="74" customFormat="1" x14ac:dyDescent="0.2">
      <c r="A45" s="67"/>
      <c r="B45" s="68"/>
      <c r="C45" s="68"/>
      <c r="D45" s="75"/>
      <c r="E45" s="75"/>
      <c r="F45" s="75"/>
      <c r="G45" s="75"/>
      <c r="H45" s="75"/>
      <c r="I45" s="133" t="s">
        <v>105</v>
      </c>
      <c r="J45" s="292" t="str">
        <f>IF(J35=0,"",ROUND($J$35*S140/S$188,2))</f>
        <v/>
      </c>
      <c r="K45" s="292"/>
      <c r="L45" s="293"/>
      <c r="M45" s="75"/>
      <c r="N45" s="76"/>
      <c r="S45" s="95"/>
    </row>
    <row r="46" spans="1:19" s="74" customFormat="1" x14ac:dyDescent="0.2">
      <c r="A46" s="67"/>
      <c r="B46" s="68"/>
      <c r="C46" s="68"/>
      <c r="D46" s="75"/>
      <c r="E46" s="75"/>
      <c r="F46" s="75"/>
      <c r="G46" s="75"/>
      <c r="H46" s="75"/>
      <c r="I46" s="133" t="s">
        <v>106</v>
      </c>
      <c r="J46" s="292" t="str">
        <f>IF(J35=0,"",ROUND($J$35*S154/S$188,2))</f>
        <v/>
      </c>
      <c r="K46" s="292"/>
      <c r="L46" s="293"/>
      <c r="M46" s="75"/>
      <c r="N46" s="76"/>
      <c r="S46" s="95"/>
    </row>
    <row r="47" spans="1:19" s="74" customFormat="1" x14ac:dyDescent="0.2">
      <c r="A47" s="67"/>
      <c r="B47" s="68"/>
      <c r="C47" s="68"/>
      <c r="D47" s="75"/>
      <c r="E47" s="75"/>
      <c r="F47" s="75"/>
      <c r="G47" s="75"/>
      <c r="H47" s="75"/>
      <c r="I47" s="133" t="s">
        <v>107</v>
      </c>
      <c r="J47" s="292" t="str">
        <f>IF(J35=0,"",ROUND($J$35*S168/S$188,2))</f>
        <v/>
      </c>
      <c r="K47" s="292"/>
      <c r="L47" s="293"/>
      <c r="M47" s="75"/>
      <c r="N47" s="76"/>
      <c r="S47" s="95"/>
    </row>
    <row r="48" spans="1:19" s="74" customFormat="1" ht="15" thickBot="1" x14ac:dyDescent="0.25">
      <c r="A48" s="67"/>
      <c r="B48" s="68"/>
      <c r="C48" s="68"/>
      <c r="D48" s="75"/>
      <c r="E48" s="75"/>
      <c r="F48" s="75"/>
      <c r="G48" s="75"/>
      <c r="H48" s="75"/>
      <c r="I48" s="134" t="s">
        <v>108</v>
      </c>
      <c r="J48" s="292" t="str">
        <f>IF(J35=0,"",ROUND($J$35*S182/S$188,2))</f>
        <v/>
      </c>
      <c r="K48" s="292"/>
      <c r="L48" s="293"/>
      <c r="M48" s="75"/>
      <c r="N48" s="76"/>
      <c r="S48" s="95"/>
    </row>
    <row r="49" spans="1:25" x14ac:dyDescent="0.2">
      <c r="A49" s="142"/>
      <c r="B49" s="141"/>
      <c r="C49" s="141"/>
      <c r="D49" s="92"/>
      <c r="E49" s="92"/>
      <c r="F49" s="92"/>
      <c r="G49" s="92"/>
      <c r="H49" s="92"/>
      <c r="I49" s="102"/>
      <c r="J49" s="103"/>
      <c r="K49" s="103"/>
      <c r="L49" s="103"/>
      <c r="M49" s="92"/>
      <c r="N49" s="76"/>
    </row>
    <row r="50" spans="1:25" ht="15.75" x14ac:dyDescent="0.25">
      <c r="A50" s="36" t="s">
        <v>46</v>
      </c>
      <c r="B50" s="37"/>
      <c r="C50" s="145"/>
      <c r="D50" s="145"/>
      <c r="E50" s="145"/>
      <c r="F50" s="294"/>
      <c r="G50" s="294"/>
      <c r="H50" s="294"/>
      <c r="I50" s="141"/>
      <c r="J50" s="141"/>
      <c r="K50" s="141"/>
      <c r="L50" s="141"/>
    </row>
    <row r="51" spans="1:25" ht="15" x14ac:dyDescent="0.25">
      <c r="A51" s="37"/>
      <c r="B51" s="37"/>
      <c r="C51" s="145"/>
      <c r="D51" s="145"/>
      <c r="E51" s="145"/>
      <c r="F51" s="145"/>
      <c r="G51" s="141"/>
      <c r="H51" s="141"/>
      <c r="I51" s="335"/>
      <c r="J51" s="335"/>
      <c r="K51" s="335"/>
      <c r="L51" s="335"/>
      <c r="M51" s="335"/>
      <c r="Q51" s="183"/>
      <c r="R51" s="183"/>
      <c r="S51" s="183"/>
      <c r="T51" s="183"/>
      <c r="U51" s="183"/>
      <c r="V51" s="183"/>
      <c r="W51" s="183"/>
      <c r="X51" s="183"/>
      <c r="Y51" s="183"/>
    </row>
    <row r="52" spans="1:25" ht="15.75" thickBot="1" x14ac:dyDescent="0.3">
      <c r="A52" s="19"/>
      <c r="B52" s="19"/>
      <c r="C52" s="141"/>
      <c r="D52" s="141"/>
      <c r="E52" s="141"/>
      <c r="F52" s="141"/>
      <c r="G52" s="141"/>
      <c r="H52" s="141"/>
      <c r="I52" s="141"/>
      <c r="J52" s="141"/>
      <c r="K52" s="141"/>
      <c r="L52" s="141"/>
      <c r="Q52" s="183"/>
      <c r="R52" s="183"/>
      <c r="S52" s="183"/>
      <c r="T52" s="183"/>
      <c r="U52" s="183"/>
      <c r="V52" s="183"/>
      <c r="W52" s="183"/>
      <c r="X52" s="183"/>
      <c r="Y52" s="183"/>
    </row>
    <row r="53" spans="1:25" x14ac:dyDescent="0.2">
      <c r="A53" s="295" t="s">
        <v>36</v>
      </c>
      <c r="B53" s="296"/>
      <c r="C53" s="296"/>
      <c r="D53" s="296"/>
      <c r="E53" s="304" t="s">
        <v>35</v>
      </c>
      <c r="F53" s="305"/>
      <c r="G53" s="305"/>
      <c r="H53" s="305"/>
      <c r="I53" s="305"/>
      <c r="J53" s="306"/>
      <c r="K53" s="24"/>
      <c r="L53" s="320" t="s">
        <v>14</v>
      </c>
      <c r="M53" s="320"/>
      <c r="N53" s="20" t="str">
        <f>IF(K53&gt;0,"100%","")</f>
        <v/>
      </c>
    </row>
    <row r="54" spans="1:25" s="148" customFormat="1" x14ac:dyDescent="0.2">
      <c r="A54" s="298"/>
      <c r="B54" s="299"/>
      <c r="C54" s="299"/>
      <c r="D54" s="299"/>
      <c r="E54" s="378" t="s">
        <v>136</v>
      </c>
      <c r="F54" s="379"/>
      <c r="G54" s="379"/>
      <c r="H54" s="379"/>
      <c r="I54" s="379"/>
      <c r="J54" s="312"/>
      <c r="K54" s="150"/>
      <c r="L54" s="380"/>
      <c r="M54" s="381"/>
      <c r="N54" s="151"/>
      <c r="S54" s="167"/>
    </row>
    <row r="55" spans="1:25" x14ac:dyDescent="0.2">
      <c r="A55" s="298"/>
      <c r="B55" s="299"/>
      <c r="C55" s="299"/>
      <c r="D55" s="299"/>
      <c r="E55" s="308" t="s">
        <v>27</v>
      </c>
      <c r="F55" s="309"/>
      <c r="G55" s="309"/>
      <c r="H55" s="309"/>
      <c r="I55" s="309"/>
      <c r="J55" s="310"/>
      <c r="K55" s="89">
        <f>ROUNDUP(K53*0.7,0)</f>
        <v>0</v>
      </c>
      <c r="L55" s="318" t="s">
        <v>14</v>
      </c>
      <c r="M55" s="318"/>
      <c r="N55" s="21" t="str">
        <f>IF(K55&gt;0,"70%","")</f>
        <v/>
      </c>
    </row>
    <row r="56" spans="1:25" x14ac:dyDescent="0.2">
      <c r="A56" s="298"/>
      <c r="B56" s="299"/>
      <c r="C56" s="299"/>
      <c r="D56" s="299"/>
      <c r="E56" s="308" t="s">
        <v>42</v>
      </c>
      <c r="F56" s="309"/>
      <c r="G56" s="309"/>
      <c r="H56" s="309"/>
      <c r="I56" s="309"/>
      <c r="J56" s="310"/>
      <c r="K56" s="78">
        <f>SUM(D62:P62)+K57</f>
        <v>0</v>
      </c>
      <c r="L56" s="318" t="s">
        <v>14</v>
      </c>
      <c r="M56" s="318"/>
      <c r="N56" s="65" t="str">
        <f>IF(K56="",IF(K53="","",""),IF(K53&gt;0,K56/K53,""))</f>
        <v/>
      </c>
      <c r="O56" s="231"/>
      <c r="P56" s="183"/>
      <c r="Q56" s="183"/>
      <c r="S56" s="95">
        <f>IF(K56&gt;K55,K56-K55,0)</f>
        <v>0</v>
      </c>
    </row>
    <row r="57" spans="1:25" x14ac:dyDescent="0.2">
      <c r="A57" s="298"/>
      <c r="B57" s="299"/>
      <c r="C57" s="299"/>
      <c r="D57" s="299"/>
      <c r="E57" s="308" t="s">
        <v>29</v>
      </c>
      <c r="F57" s="309"/>
      <c r="G57" s="309"/>
      <c r="H57" s="309"/>
      <c r="I57" s="309"/>
      <c r="J57" s="309"/>
      <c r="K57" s="44"/>
      <c r="L57" s="318"/>
      <c r="M57" s="318"/>
      <c r="N57" s="21"/>
    </row>
    <row r="58" spans="1:25" ht="15" thickBot="1" x14ac:dyDescent="0.25">
      <c r="A58" s="301"/>
      <c r="B58" s="302"/>
      <c r="C58" s="302"/>
      <c r="D58" s="302"/>
      <c r="E58" s="375" t="s">
        <v>28</v>
      </c>
      <c r="F58" s="376"/>
      <c r="G58" s="376"/>
      <c r="H58" s="376"/>
      <c r="I58" s="376"/>
      <c r="J58" s="377"/>
      <c r="K58" s="79">
        <f>ROUNDUP(K53*1.2,0)</f>
        <v>0</v>
      </c>
      <c r="L58" s="319" t="s">
        <v>14</v>
      </c>
      <c r="M58" s="319"/>
      <c r="N58" s="22" t="str">
        <f>IF(K58&gt;0,"120%","")</f>
        <v/>
      </c>
    </row>
    <row r="59" spans="1:25" ht="15" x14ac:dyDescent="0.2">
      <c r="A59" s="144"/>
      <c r="B59" s="144"/>
      <c r="C59" s="144"/>
      <c r="D59" s="144"/>
      <c r="E59" s="28"/>
      <c r="F59" s="28"/>
      <c r="G59" s="28"/>
      <c r="H59" s="28"/>
      <c r="I59" s="28"/>
      <c r="J59" s="28"/>
      <c r="K59" s="164"/>
      <c r="L59" s="146"/>
      <c r="M59" s="146"/>
      <c r="N59" s="41"/>
    </row>
    <row r="60" spans="1:25" ht="15" thickBot="1" x14ac:dyDescent="0.25">
      <c r="A60" s="143"/>
      <c r="B60" s="143"/>
      <c r="C60" s="143"/>
      <c r="D60" s="143"/>
      <c r="E60" s="143"/>
      <c r="F60" s="143"/>
      <c r="G60" s="143"/>
      <c r="H60" s="143"/>
      <c r="I60" s="143"/>
      <c r="J60" s="143"/>
      <c r="K60" s="143"/>
      <c r="L60" s="52"/>
      <c r="M60" s="143"/>
      <c r="N60" s="143"/>
    </row>
    <row r="61" spans="1:25" ht="15" thickBot="1" x14ac:dyDescent="0.25">
      <c r="D61" s="80" t="s">
        <v>22</v>
      </c>
      <c r="E61" s="81" t="s">
        <v>4</v>
      </c>
      <c r="F61" s="82" t="s">
        <v>5</v>
      </c>
      <c r="G61" s="82" t="s">
        <v>6</v>
      </c>
      <c r="H61" s="82" t="s">
        <v>7</v>
      </c>
      <c r="I61" s="82" t="s">
        <v>8</v>
      </c>
      <c r="J61" s="82" t="s">
        <v>9</v>
      </c>
      <c r="K61" s="82" t="s">
        <v>10</v>
      </c>
      <c r="L61" s="82" t="s">
        <v>11</v>
      </c>
      <c r="M61" s="82" t="s">
        <v>12</v>
      </c>
      <c r="N61" s="82" t="s">
        <v>13</v>
      </c>
      <c r="O61" s="82" t="s">
        <v>25</v>
      </c>
      <c r="P61" s="83" t="s">
        <v>26</v>
      </c>
    </row>
    <row r="62" spans="1:25" ht="15.75" thickBot="1" x14ac:dyDescent="0.3">
      <c r="A62" s="290" t="s">
        <v>45</v>
      </c>
      <c r="B62" s="290"/>
      <c r="C62" s="294"/>
      <c r="D62" s="129"/>
      <c r="E62" s="129"/>
      <c r="F62" s="129"/>
      <c r="G62" s="129"/>
      <c r="H62" s="129"/>
      <c r="I62" s="129"/>
      <c r="J62" s="129"/>
      <c r="K62" s="129"/>
      <c r="L62" s="129"/>
      <c r="M62" s="129"/>
      <c r="N62" s="129"/>
      <c r="O62" s="129"/>
      <c r="P62" s="129"/>
    </row>
    <row r="65" spans="1:19" ht="15.75" x14ac:dyDescent="0.25">
      <c r="A65" s="36" t="s">
        <v>47</v>
      </c>
      <c r="B65" s="37"/>
      <c r="C65" s="145"/>
      <c r="D65" s="145"/>
      <c r="E65" s="145"/>
      <c r="F65" s="145"/>
      <c r="G65" s="141"/>
      <c r="H65" s="141"/>
      <c r="I65" s="141"/>
      <c r="J65" s="141"/>
      <c r="K65" s="141"/>
      <c r="L65" s="141"/>
    </row>
    <row r="66" spans="1:19" ht="15.75" thickBot="1" x14ac:dyDescent="0.3">
      <c r="A66" s="19"/>
      <c r="B66" s="19"/>
      <c r="C66" s="141"/>
      <c r="D66" s="141"/>
      <c r="E66" s="141"/>
      <c r="F66" s="141"/>
      <c r="G66" s="141"/>
      <c r="H66" s="141"/>
      <c r="I66" s="141"/>
      <c r="J66" s="141"/>
      <c r="K66" s="141"/>
      <c r="L66" s="141"/>
    </row>
    <row r="67" spans="1:19" ht="14.25" customHeight="1" x14ac:dyDescent="0.2">
      <c r="A67" s="295" t="s">
        <v>37</v>
      </c>
      <c r="B67" s="296"/>
      <c r="C67" s="296"/>
      <c r="D67" s="297"/>
      <c r="E67" s="304" t="s">
        <v>35</v>
      </c>
      <c r="F67" s="305"/>
      <c r="G67" s="305"/>
      <c r="H67" s="305"/>
      <c r="I67" s="305"/>
      <c r="J67" s="306"/>
      <c r="K67" s="43"/>
      <c r="L67" s="307" t="s">
        <v>14</v>
      </c>
      <c r="M67" s="306"/>
      <c r="N67" s="20" t="str">
        <f>IF(K67&gt;0,"100%","")</f>
        <v/>
      </c>
    </row>
    <row r="68" spans="1:19" s="148" customFormat="1" ht="14.25" customHeight="1" x14ac:dyDescent="0.2">
      <c r="A68" s="298"/>
      <c r="B68" s="299"/>
      <c r="C68" s="299"/>
      <c r="D68" s="300"/>
      <c r="E68" s="382" t="s">
        <v>136</v>
      </c>
      <c r="F68" s="383"/>
      <c r="G68" s="383"/>
      <c r="H68" s="383"/>
      <c r="I68" s="383"/>
      <c r="J68" s="384"/>
      <c r="K68" s="152"/>
      <c r="L68" s="153"/>
      <c r="M68" s="149"/>
      <c r="N68" s="151"/>
      <c r="S68" s="167"/>
    </row>
    <row r="69" spans="1:19" ht="14.25" customHeight="1" x14ac:dyDescent="0.2">
      <c r="A69" s="298"/>
      <c r="B69" s="299"/>
      <c r="C69" s="299"/>
      <c r="D69" s="300"/>
      <c r="E69" s="308" t="s">
        <v>27</v>
      </c>
      <c r="F69" s="309"/>
      <c r="G69" s="309"/>
      <c r="H69" s="309"/>
      <c r="I69" s="309"/>
      <c r="J69" s="310"/>
      <c r="K69" s="84">
        <f>ROUNDUP(K67*0.7,0)</f>
        <v>0</v>
      </c>
      <c r="L69" s="311" t="s">
        <v>14</v>
      </c>
      <c r="M69" s="312"/>
      <c r="N69" s="21" t="str">
        <f>IF(K69&gt;0,"70%","")</f>
        <v/>
      </c>
    </row>
    <row r="70" spans="1:19" ht="14.25" customHeight="1" x14ac:dyDescent="0.2">
      <c r="A70" s="298"/>
      <c r="B70" s="299"/>
      <c r="C70" s="299"/>
      <c r="D70" s="300"/>
      <c r="E70" s="308" t="s">
        <v>42</v>
      </c>
      <c r="F70" s="309"/>
      <c r="G70" s="309"/>
      <c r="H70" s="309"/>
      <c r="I70" s="309"/>
      <c r="J70" s="310"/>
      <c r="K70" s="69">
        <f>SUM(D76:P76)+K71</f>
        <v>0</v>
      </c>
      <c r="L70" s="311" t="s">
        <v>14</v>
      </c>
      <c r="M70" s="312"/>
      <c r="N70" s="65" t="str">
        <f>IF(K70="",IF(K67="","",""),IF(K67&gt;0,K70/K67,""))</f>
        <v/>
      </c>
      <c r="S70" s="95">
        <f>IF(K70&gt;K69,K70-K69,0)</f>
        <v>0</v>
      </c>
    </row>
    <row r="71" spans="1:19" ht="14.25" customHeight="1" x14ac:dyDescent="0.2">
      <c r="A71" s="298"/>
      <c r="B71" s="299"/>
      <c r="C71" s="299"/>
      <c r="D71" s="300"/>
      <c r="E71" s="308" t="s">
        <v>29</v>
      </c>
      <c r="F71" s="309"/>
      <c r="G71" s="309"/>
      <c r="H71" s="309"/>
      <c r="I71" s="309"/>
      <c r="J71" s="310"/>
      <c r="K71" s="44"/>
      <c r="L71" s="311"/>
      <c r="M71" s="312"/>
      <c r="N71" s="21"/>
    </row>
    <row r="72" spans="1:19" ht="15" customHeight="1" thickBot="1" x14ac:dyDescent="0.25">
      <c r="A72" s="301"/>
      <c r="B72" s="302"/>
      <c r="C72" s="302"/>
      <c r="D72" s="303"/>
      <c r="E72" s="313" t="s">
        <v>28</v>
      </c>
      <c r="F72" s="314"/>
      <c r="G72" s="314"/>
      <c r="H72" s="314"/>
      <c r="I72" s="314"/>
      <c r="J72" s="315"/>
      <c r="K72" s="72">
        <f>ROUNDUP(K67*1.2,0)</f>
        <v>0</v>
      </c>
      <c r="L72" s="316" t="s">
        <v>14</v>
      </c>
      <c r="M72" s="317"/>
      <c r="N72" s="22" t="str">
        <f>IF(K72&gt;0,"120%","")</f>
        <v/>
      </c>
    </row>
    <row r="73" spans="1:19" x14ac:dyDescent="0.2">
      <c r="A73" s="143"/>
      <c r="B73" s="143"/>
      <c r="C73" s="143"/>
      <c r="D73" s="143"/>
      <c r="E73" s="143"/>
      <c r="F73" s="143"/>
      <c r="G73" s="143"/>
      <c r="H73" s="143"/>
      <c r="I73" s="143"/>
      <c r="J73" s="143"/>
      <c r="K73" s="143"/>
      <c r="L73" s="143"/>
      <c r="M73" s="143"/>
      <c r="N73" s="143"/>
    </row>
    <row r="74" spans="1:19" ht="15" thickBot="1" x14ac:dyDescent="0.25">
      <c r="A74" s="143"/>
      <c r="B74" s="143"/>
      <c r="C74" s="143"/>
      <c r="D74" s="143"/>
      <c r="E74" s="143"/>
      <c r="F74" s="143"/>
      <c r="G74" s="143"/>
      <c r="H74" s="143"/>
      <c r="I74" s="143"/>
      <c r="J74" s="143"/>
      <c r="K74" s="143"/>
      <c r="L74" s="143"/>
      <c r="M74" s="143"/>
      <c r="N74" s="143"/>
    </row>
    <row r="75" spans="1:19" ht="15" thickBot="1" x14ac:dyDescent="0.25">
      <c r="D75" s="85" t="s">
        <v>22</v>
      </c>
      <c r="E75" s="86" t="s">
        <v>4</v>
      </c>
      <c r="F75" s="87" t="s">
        <v>5</v>
      </c>
      <c r="G75" s="87" t="s">
        <v>6</v>
      </c>
      <c r="H75" s="87" t="s">
        <v>7</v>
      </c>
      <c r="I75" s="87" t="s">
        <v>8</v>
      </c>
      <c r="J75" s="87" t="s">
        <v>9</v>
      </c>
      <c r="K75" s="87" t="s">
        <v>10</v>
      </c>
      <c r="L75" s="87" t="s">
        <v>11</v>
      </c>
      <c r="M75" s="87" t="s">
        <v>12</v>
      </c>
      <c r="N75" s="87" t="s">
        <v>13</v>
      </c>
      <c r="O75" s="87" t="s">
        <v>25</v>
      </c>
      <c r="P75" s="88" t="s">
        <v>26</v>
      </c>
    </row>
    <row r="76" spans="1:19" ht="15" x14ac:dyDescent="0.25">
      <c r="A76" s="290" t="s">
        <v>45</v>
      </c>
      <c r="B76" s="290"/>
      <c r="C76" s="294"/>
      <c r="D76" s="45"/>
      <c r="E76" s="45"/>
      <c r="F76" s="45"/>
      <c r="G76" s="45"/>
      <c r="H76" s="45"/>
      <c r="I76" s="45"/>
      <c r="J76" s="45"/>
      <c r="K76" s="45"/>
      <c r="L76" s="45"/>
      <c r="M76" s="45"/>
      <c r="N76" s="45"/>
      <c r="O76" s="45"/>
      <c r="P76" s="45"/>
    </row>
    <row r="79" spans="1:19" ht="15" x14ac:dyDescent="0.25">
      <c r="A79" s="36" t="s">
        <v>56</v>
      </c>
      <c r="B79" s="37"/>
      <c r="C79" s="145"/>
      <c r="D79" s="145"/>
      <c r="E79" s="145"/>
      <c r="F79" s="145"/>
      <c r="N79" s="141"/>
    </row>
    <row r="80" spans="1:19" ht="15" thickBot="1" x14ac:dyDescent="0.25">
      <c r="N80" s="141"/>
    </row>
    <row r="81" spans="1:19" ht="14.25" customHeight="1" x14ac:dyDescent="0.2">
      <c r="A81" s="295" t="s">
        <v>39</v>
      </c>
      <c r="B81" s="296"/>
      <c r="C81" s="296"/>
      <c r="D81" s="297"/>
      <c r="E81" s="304" t="s">
        <v>35</v>
      </c>
      <c r="F81" s="305"/>
      <c r="G81" s="305"/>
      <c r="H81" s="305"/>
      <c r="I81" s="305"/>
      <c r="J81" s="306"/>
      <c r="K81" s="24"/>
      <c r="L81" s="320" t="s">
        <v>14</v>
      </c>
      <c r="M81" s="320"/>
      <c r="N81" s="20" t="str">
        <f>IF(K81&gt;0,"100%","")</f>
        <v/>
      </c>
    </row>
    <row r="82" spans="1:19" s="154" customFormat="1" ht="14.25" customHeight="1" x14ac:dyDescent="0.2">
      <c r="A82" s="298"/>
      <c r="B82" s="299"/>
      <c r="C82" s="299"/>
      <c r="D82" s="300"/>
      <c r="E82" s="382" t="s">
        <v>136</v>
      </c>
      <c r="F82" s="383"/>
      <c r="G82" s="383"/>
      <c r="H82" s="383"/>
      <c r="I82" s="383"/>
      <c r="J82" s="384"/>
      <c r="K82" s="152"/>
      <c r="L82" s="153"/>
      <c r="M82" s="149"/>
      <c r="N82" s="151"/>
      <c r="S82" s="167"/>
    </row>
    <row r="83" spans="1:19" ht="14.25" customHeight="1" x14ac:dyDescent="0.2">
      <c r="A83" s="298"/>
      <c r="B83" s="299"/>
      <c r="C83" s="299"/>
      <c r="D83" s="300"/>
      <c r="E83" s="308" t="s">
        <v>27</v>
      </c>
      <c r="F83" s="309"/>
      <c r="G83" s="309"/>
      <c r="H83" s="309"/>
      <c r="I83" s="309"/>
      <c r="J83" s="310"/>
      <c r="K83" s="89">
        <f>ROUNDUP(K81*0.7,0)</f>
        <v>0</v>
      </c>
      <c r="L83" s="318" t="s">
        <v>14</v>
      </c>
      <c r="M83" s="318"/>
      <c r="N83" s="21" t="str">
        <f>IF(K83&gt;0,"70%","")</f>
        <v/>
      </c>
    </row>
    <row r="84" spans="1:19" ht="14.25" customHeight="1" x14ac:dyDescent="0.2">
      <c r="A84" s="298"/>
      <c r="B84" s="299"/>
      <c r="C84" s="299"/>
      <c r="D84" s="300"/>
      <c r="E84" s="308" t="s">
        <v>42</v>
      </c>
      <c r="F84" s="309"/>
      <c r="G84" s="309"/>
      <c r="H84" s="309"/>
      <c r="I84" s="309"/>
      <c r="J84" s="310"/>
      <c r="K84" s="78">
        <f>SUM(D90:P90)+K85</f>
        <v>0</v>
      </c>
      <c r="L84" s="318" t="s">
        <v>14</v>
      </c>
      <c r="M84" s="318"/>
      <c r="N84" s="65" t="str">
        <f>IF(K84="",IF(K81="","",""),IF(K81&gt;0,K84/K81,""))</f>
        <v/>
      </c>
      <c r="S84" s="95">
        <f>IF(K84&gt;K83,K84-K83,0)</f>
        <v>0</v>
      </c>
    </row>
    <row r="85" spans="1:19" ht="14.25" customHeight="1" x14ac:dyDescent="0.2">
      <c r="A85" s="298"/>
      <c r="B85" s="299"/>
      <c r="C85" s="299"/>
      <c r="D85" s="300"/>
      <c r="E85" s="308" t="s">
        <v>29</v>
      </c>
      <c r="F85" s="309"/>
      <c r="G85" s="309"/>
      <c r="H85" s="309"/>
      <c r="I85" s="309"/>
      <c r="J85" s="310"/>
      <c r="K85" s="44"/>
      <c r="L85" s="318"/>
      <c r="M85" s="318"/>
      <c r="N85" s="21"/>
    </row>
    <row r="86" spans="1:19" ht="15" customHeight="1" thickBot="1" x14ac:dyDescent="0.25">
      <c r="A86" s="301"/>
      <c r="B86" s="302"/>
      <c r="C86" s="302"/>
      <c r="D86" s="303"/>
      <c r="E86" s="313" t="s">
        <v>28</v>
      </c>
      <c r="F86" s="314"/>
      <c r="G86" s="314"/>
      <c r="H86" s="314"/>
      <c r="I86" s="314"/>
      <c r="J86" s="315"/>
      <c r="K86" s="79">
        <f>ROUNDUP(K81*1.2,0)</f>
        <v>0</v>
      </c>
      <c r="L86" s="319" t="s">
        <v>14</v>
      </c>
      <c r="M86" s="319"/>
      <c r="N86" s="22" t="str">
        <f>IF(K86&gt;0,"120%","")</f>
        <v/>
      </c>
    </row>
    <row r="87" spans="1:19" x14ac:dyDescent="0.2">
      <c r="N87" s="141"/>
    </row>
    <row r="88" spans="1:19" ht="15" thickBot="1" x14ac:dyDescent="0.25">
      <c r="A88" s="143"/>
      <c r="B88" s="143"/>
      <c r="C88" s="143"/>
      <c r="D88" s="92"/>
      <c r="E88" s="92"/>
      <c r="F88" s="92"/>
      <c r="G88" s="92"/>
      <c r="H88" s="92"/>
      <c r="I88" s="92"/>
      <c r="J88" s="92"/>
      <c r="K88" s="92"/>
      <c r="L88" s="18"/>
      <c r="M88" s="143"/>
      <c r="N88" s="141"/>
    </row>
    <row r="89" spans="1:19" ht="15" thickBot="1" x14ac:dyDescent="0.25">
      <c r="D89" s="85" t="s">
        <v>22</v>
      </c>
      <c r="E89" s="86" t="s">
        <v>4</v>
      </c>
      <c r="F89" s="87" t="s">
        <v>5</v>
      </c>
      <c r="G89" s="87" t="s">
        <v>6</v>
      </c>
      <c r="H89" s="87" t="s">
        <v>7</v>
      </c>
      <c r="I89" s="87" t="s">
        <v>8</v>
      </c>
      <c r="J89" s="87" t="s">
        <v>9</v>
      </c>
      <c r="K89" s="87" t="s">
        <v>10</v>
      </c>
      <c r="L89" s="87" t="s">
        <v>11</v>
      </c>
      <c r="M89" s="87" t="s">
        <v>12</v>
      </c>
      <c r="N89" s="87" t="s">
        <v>13</v>
      </c>
      <c r="O89" s="87" t="s">
        <v>25</v>
      </c>
      <c r="P89" s="88" t="s">
        <v>26</v>
      </c>
    </row>
    <row r="90" spans="1:19" ht="15.75" thickBot="1" x14ac:dyDescent="0.3">
      <c r="A90" s="290" t="s">
        <v>45</v>
      </c>
      <c r="B90" s="290"/>
      <c r="C90" s="294"/>
      <c r="D90" s="129"/>
      <c r="E90" s="129"/>
      <c r="F90" s="129"/>
      <c r="G90" s="129"/>
      <c r="H90" s="129"/>
      <c r="I90" s="129"/>
      <c r="J90" s="129"/>
      <c r="K90" s="129"/>
      <c r="L90" s="129"/>
      <c r="M90" s="129"/>
      <c r="N90" s="129"/>
      <c r="O90" s="129"/>
      <c r="P90" s="129"/>
    </row>
    <row r="91" spans="1:19" x14ac:dyDescent="0.2">
      <c r="N91" s="141"/>
    </row>
    <row r="92" spans="1:19" ht="15" x14ac:dyDescent="0.25">
      <c r="J92" s="7"/>
    </row>
    <row r="93" spans="1:19" ht="15" x14ac:dyDescent="0.25">
      <c r="A93" s="36" t="s">
        <v>57</v>
      </c>
      <c r="B93" s="37"/>
      <c r="C93" s="145"/>
      <c r="D93" s="145"/>
      <c r="E93" s="145"/>
      <c r="F93" s="145"/>
      <c r="N93" s="141"/>
    </row>
    <row r="94" spans="1:19" ht="15" thickBot="1" x14ac:dyDescent="0.25">
      <c r="N94" s="141"/>
    </row>
    <row r="95" spans="1:19" x14ac:dyDescent="0.2">
      <c r="A95" s="295" t="s">
        <v>40</v>
      </c>
      <c r="B95" s="296"/>
      <c r="C95" s="296"/>
      <c r="D95" s="297"/>
      <c r="E95" s="304" t="s">
        <v>35</v>
      </c>
      <c r="F95" s="305"/>
      <c r="G95" s="305"/>
      <c r="H95" s="305"/>
      <c r="I95" s="305"/>
      <c r="J95" s="306"/>
      <c r="K95" s="24"/>
      <c r="L95" s="320" t="s">
        <v>14</v>
      </c>
      <c r="M95" s="320"/>
      <c r="N95" s="20" t="str">
        <f>IF(K95&gt;0,"100%","")</f>
        <v/>
      </c>
    </row>
    <row r="96" spans="1:19" s="154" customFormat="1" x14ac:dyDescent="0.2">
      <c r="A96" s="298"/>
      <c r="B96" s="299"/>
      <c r="C96" s="299"/>
      <c r="D96" s="300"/>
      <c r="E96" s="382" t="s">
        <v>136</v>
      </c>
      <c r="F96" s="383"/>
      <c r="G96" s="383"/>
      <c r="H96" s="383"/>
      <c r="I96" s="383"/>
      <c r="J96" s="384"/>
      <c r="K96" s="152"/>
      <c r="L96" s="153"/>
      <c r="M96" s="149"/>
      <c r="N96" s="151"/>
      <c r="S96" s="167"/>
    </row>
    <row r="97" spans="1:19" x14ac:dyDescent="0.2">
      <c r="A97" s="298"/>
      <c r="B97" s="299"/>
      <c r="C97" s="299"/>
      <c r="D97" s="300"/>
      <c r="E97" s="308" t="s">
        <v>27</v>
      </c>
      <c r="F97" s="309"/>
      <c r="G97" s="309"/>
      <c r="H97" s="309"/>
      <c r="I97" s="309"/>
      <c r="J97" s="310"/>
      <c r="K97" s="89">
        <f>ROUNDUP(K95*0.7,0)</f>
        <v>0</v>
      </c>
      <c r="L97" s="318" t="s">
        <v>14</v>
      </c>
      <c r="M97" s="318"/>
      <c r="N97" s="21" t="str">
        <f>IF(K97&gt;0,"70%","")</f>
        <v/>
      </c>
    </row>
    <row r="98" spans="1:19" x14ac:dyDescent="0.2">
      <c r="A98" s="298"/>
      <c r="B98" s="299"/>
      <c r="C98" s="299"/>
      <c r="D98" s="300"/>
      <c r="E98" s="308" t="s">
        <v>42</v>
      </c>
      <c r="F98" s="309"/>
      <c r="G98" s="309"/>
      <c r="H98" s="309"/>
      <c r="I98" s="309"/>
      <c r="J98" s="310"/>
      <c r="K98" s="78">
        <f>SUM(D104:P104)+K99</f>
        <v>0</v>
      </c>
      <c r="L98" s="318" t="s">
        <v>14</v>
      </c>
      <c r="M98" s="318"/>
      <c r="N98" s="65" t="str">
        <f>IF(K98="",IF(K95="","",""),IF(K95&gt;0,K98/K95,""))</f>
        <v/>
      </c>
      <c r="S98" s="95">
        <f>IF(K98&gt;K97,K98-K97,0)</f>
        <v>0</v>
      </c>
    </row>
    <row r="99" spans="1:19" x14ac:dyDescent="0.2">
      <c r="A99" s="298"/>
      <c r="B99" s="299"/>
      <c r="C99" s="299"/>
      <c r="D99" s="300"/>
      <c r="E99" s="308" t="s">
        <v>29</v>
      </c>
      <c r="F99" s="309"/>
      <c r="G99" s="309"/>
      <c r="H99" s="309"/>
      <c r="I99" s="309"/>
      <c r="J99" s="310"/>
      <c r="K99" s="44"/>
      <c r="L99" s="318"/>
      <c r="M99" s="318"/>
      <c r="N99" s="21"/>
    </row>
    <row r="100" spans="1:19" ht="15" thickBot="1" x14ac:dyDescent="0.25">
      <c r="A100" s="301"/>
      <c r="B100" s="302"/>
      <c r="C100" s="302"/>
      <c r="D100" s="303"/>
      <c r="E100" s="313" t="s">
        <v>28</v>
      </c>
      <c r="F100" s="314"/>
      <c r="G100" s="314"/>
      <c r="H100" s="314"/>
      <c r="I100" s="314"/>
      <c r="J100" s="315"/>
      <c r="K100" s="79">
        <f>ROUNDUP(K95*1.2,0)</f>
        <v>0</v>
      </c>
      <c r="L100" s="319" t="s">
        <v>14</v>
      </c>
      <c r="M100" s="319"/>
      <c r="N100" s="22" t="str">
        <f>IF(K100&gt;0,"120%","")</f>
        <v/>
      </c>
    </row>
    <row r="101" spans="1:19" x14ac:dyDescent="0.2">
      <c r="N101" s="141"/>
    </row>
    <row r="102" spans="1:19" ht="15" thickBot="1" x14ac:dyDescent="0.25">
      <c r="A102" s="143"/>
      <c r="B102" s="143"/>
      <c r="C102" s="143"/>
      <c r="D102" s="92"/>
      <c r="E102" s="92"/>
      <c r="F102" s="92"/>
      <c r="G102" s="92"/>
      <c r="H102" s="92"/>
      <c r="I102" s="92"/>
      <c r="J102" s="92"/>
      <c r="K102" s="92"/>
      <c r="L102" s="173"/>
      <c r="M102" s="143"/>
      <c r="N102" s="141"/>
    </row>
    <row r="103" spans="1:19" ht="15" thickBot="1" x14ac:dyDescent="0.25">
      <c r="D103" s="85" t="s">
        <v>22</v>
      </c>
      <c r="E103" s="86" t="s">
        <v>4</v>
      </c>
      <c r="F103" s="87" t="s">
        <v>5</v>
      </c>
      <c r="G103" s="87" t="s">
        <v>6</v>
      </c>
      <c r="H103" s="87" t="s">
        <v>7</v>
      </c>
      <c r="I103" s="87" t="s">
        <v>8</v>
      </c>
      <c r="J103" s="87" t="s">
        <v>9</v>
      </c>
      <c r="K103" s="87" t="s">
        <v>10</v>
      </c>
      <c r="L103" s="87" t="s">
        <v>11</v>
      </c>
      <c r="M103" s="87" t="s">
        <v>12</v>
      </c>
      <c r="N103" s="87" t="s">
        <v>13</v>
      </c>
      <c r="O103" s="87" t="s">
        <v>25</v>
      </c>
      <c r="P103" s="88" t="s">
        <v>26</v>
      </c>
    </row>
    <row r="104" spans="1:19" ht="15.75" thickBot="1" x14ac:dyDescent="0.3">
      <c r="A104" s="290" t="s">
        <v>45</v>
      </c>
      <c r="B104" s="290"/>
      <c r="C104" s="294"/>
      <c r="D104" s="129"/>
      <c r="E104" s="129"/>
      <c r="F104" s="129"/>
      <c r="G104" s="129"/>
      <c r="H104" s="129"/>
      <c r="I104" s="129"/>
      <c r="J104" s="129"/>
      <c r="K104" s="129"/>
      <c r="L104" s="129"/>
      <c r="M104" s="129"/>
      <c r="N104" s="129"/>
      <c r="O104" s="129"/>
      <c r="P104" s="129"/>
      <c r="S104" s="95"/>
    </row>
    <row r="105" spans="1:19" x14ac:dyDescent="0.2">
      <c r="A105" s="140" t="s">
        <v>94</v>
      </c>
      <c r="N105" s="141"/>
    </row>
    <row r="106" spans="1:19" x14ac:dyDescent="0.2">
      <c r="N106" s="141"/>
    </row>
    <row r="107" spans="1:19" ht="15" x14ac:dyDescent="0.25">
      <c r="A107" s="36" t="s">
        <v>96</v>
      </c>
      <c r="B107" s="37"/>
      <c r="C107" s="145"/>
      <c r="D107" s="145"/>
      <c r="E107" s="145"/>
      <c r="F107" s="145"/>
      <c r="N107" s="141"/>
    </row>
    <row r="108" spans="1:19" ht="15" thickBot="1" x14ac:dyDescent="0.25">
      <c r="N108" s="141"/>
    </row>
    <row r="109" spans="1:19" x14ac:dyDescent="0.2">
      <c r="A109" s="295" t="s">
        <v>95</v>
      </c>
      <c r="B109" s="296"/>
      <c r="C109" s="296"/>
      <c r="D109" s="297"/>
      <c r="E109" s="304" t="s">
        <v>35</v>
      </c>
      <c r="F109" s="305"/>
      <c r="G109" s="305"/>
      <c r="H109" s="305"/>
      <c r="I109" s="305"/>
      <c r="J109" s="306"/>
      <c r="K109" s="24"/>
      <c r="L109" s="320" t="s">
        <v>14</v>
      </c>
      <c r="M109" s="320"/>
      <c r="N109" s="20" t="str">
        <f>IF(K109&gt;0,"100%","")</f>
        <v/>
      </c>
    </row>
    <row r="110" spans="1:19" s="154" customFormat="1" x14ac:dyDescent="0.2">
      <c r="A110" s="298"/>
      <c r="B110" s="299"/>
      <c r="C110" s="299"/>
      <c r="D110" s="300"/>
      <c r="E110" s="382" t="s">
        <v>136</v>
      </c>
      <c r="F110" s="383"/>
      <c r="G110" s="383"/>
      <c r="H110" s="383"/>
      <c r="I110" s="383"/>
      <c r="J110" s="384"/>
      <c r="K110" s="152"/>
      <c r="L110" s="153"/>
      <c r="M110" s="149"/>
      <c r="N110" s="151"/>
      <c r="S110" s="167"/>
    </row>
    <row r="111" spans="1:19" x14ac:dyDescent="0.2">
      <c r="A111" s="298"/>
      <c r="B111" s="299"/>
      <c r="C111" s="299"/>
      <c r="D111" s="300"/>
      <c r="E111" s="308" t="s">
        <v>27</v>
      </c>
      <c r="F111" s="309"/>
      <c r="G111" s="309"/>
      <c r="H111" s="309"/>
      <c r="I111" s="309"/>
      <c r="J111" s="310"/>
      <c r="K111" s="89">
        <f>ROUNDUP(K109*0.7,0)</f>
        <v>0</v>
      </c>
      <c r="L111" s="318" t="s">
        <v>14</v>
      </c>
      <c r="M111" s="318"/>
      <c r="N111" s="21" t="str">
        <f>IF(K111&gt;0,"70%","")</f>
        <v/>
      </c>
    </row>
    <row r="112" spans="1:19" x14ac:dyDescent="0.2">
      <c r="A112" s="298"/>
      <c r="B112" s="299"/>
      <c r="C112" s="299"/>
      <c r="D112" s="300"/>
      <c r="E112" s="308" t="s">
        <v>42</v>
      </c>
      <c r="F112" s="309"/>
      <c r="G112" s="309"/>
      <c r="H112" s="309"/>
      <c r="I112" s="309"/>
      <c r="J112" s="310"/>
      <c r="K112" s="78">
        <f>SUM(D118:P118)+K113</f>
        <v>0</v>
      </c>
      <c r="L112" s="318" t="s">
        <v>14</v>
      </c>
      <c r="M112" s="318"/>
      <c r="N112" s="65" t="str">
        <f>IF(K112="",IF(K109="","",""),IF(K109&gt;0,K112/K109,""))</f>
        <v/>
      </c>
      <c r="S112" s="95">
        <f>IF(K112&gt;K111,K112-K111,0)</f>
        <v>0</v>
      </c>
    </row>
    <row r="113" spans="1:19" x14ac:dyDescent="0.2">
      <c r="A113" s="298"/>
      <c r="B113" s="299"/>
      <c r="C113" s="299"/>
      <c r="D113" s="300"/>
      <c r="E113" s="308" t="s">
        <v>29</v>
      </c>
      <c r="F113" s="309"/>
      <c r="G113" s="309"/>
      <c r="H113" s="309"/>
      <c r="I113" s="309"/>
      <c r="J113" s="310"/>
      <c r="K113" s="44"/>
      <c r="L113" s="318"/>
      <c r="M113" s="318"/>
      <c r="N113" s="21"/>
    </row>
    <row r="114" spans="1:19" ht="15" thickBot="1" x14ac:dyDescent="0.25">
      <c r="A114" s="301"/>
      <c r="B114" s="302"/>
      <c r="C114" s="302"/>
      <c r="D114" s="303"/>
      <c r="E114" s="313" t="s">
        <v>28</v>
      </c>
      <c r="F114" s="314"/>
      <c r="G114" s="314"/>
      <c r="H114" s="314"/>
      <c r="I114" s="314"/>
      <c r="J114" s="315"/>
      <c r="K114" s="79">
        <f>ROUNDUP(K109*1.2,0)</f>
        <v>0</v>
      </c>
      <c r="L114" s="319" t="s">
        <v>14</v>
      </c>
      <c r="M114" s="319"/>
      <c r="N114" s="22" t="str">
        <f>IF(K114&gt;0,"120%","")</f>
        <v/>
      </c>
    </row>
    <row r="115" spans="1:19" x14ac:dyDescent="0.2">
      <c r="N115" s="141"/>
    </row>
    <row r="116" spans="1:19" s="74" customFormat="1" ht="15" thickBot="1" x14ac:dyDescent="0.25">
      <c r="A116" s="174"/>
      <c r="B116" s="174"/>
      <c r="C116" s="174"/>
      <c r="D116" s="75"/>
      <c r="E116" s="75"/>
      <c r="F116" s="75"/>
      <c r="G116" s="75"/>
      <c r="H116" s="75"/>
      <c r="I116" s="75"/>
      <c r="J116" s="75"/>
      <c r="K116" s="75"/>
      <c r="L116" s="173"/>
      <c r="M116" s="174"/>
      <c r="N116" s="68"/>
      <c r="S116" s="95"/>
    </row>
    <row r="117" spans="1:19" ht="15" thickBot="1" x14ac:dyDescent="0.25">
      <c r="D117" s="85" t="s">
        <v>22</v>
      </c>
      <c r="E117" s="86" t="s">
        <v>4</v>
      </c>
      <c r="F117" s="87" t="s">
        <v>5</v>
      </c>
      <c r="G117" s="87" t="s">
        <v>6</v>
      </c>
      <c r="H117" s="87" t="s">
        <v>7</v>
      </c>
      <c r="I117" s="87" t="s">
        <v>8</v>
      </c>
      <c r="J117" s="87" t="s">
        <v>9</v>
      </c>
      <c r="K117" s="87" t="s">
        <v>10</v>
      </c>
      <c r="L117" s="87" t="s">
        <v>11</v>
      </c>
      <c r="M117" s="87" t="s">
        <v>12</v>
      </c>
      <c r="N117" s="87" t="s">
        <v>13</v>
      </c>
      <c r="O117" s="87" t="s">
        <v>25</v>
      </c>
      <c r="P117" s="88" t="s">
        <v>26</v>
      </c>
    </row>
    <row r="118" spans="1:19" ht="15.75" thickBot="1" x14ac:dyDescent="0.3">
      <c r="A118" s="290" t="s">
        <v>45</v>
      </c>
      <c r="B118" s="290"/>
      <c r="C118" s="294"/>
      <c r="D118" s="129"/>
      <c r="E118" s="129"/>
      <c r="F118" s="129"/>
      <c r="G118" s="129"/>
      <c r="H118" s="129"/>
      <c r="I118" s="129"/>
      <c r="J118" s="129"/>
      <c r="K118" s="129"/>
      <c r="L118" s="129"/>
      <c r="M118" s="129"/>
      <c r="N118" s="129"/>
      <c r="O118" s="129"/>
      <c r="P118" s="129"/>
      <c r="S118" s="95"/>
    </row>
    <row r="121" spans="1:19" ht="15" x14ac:dyDescent="0.25">
      <c r="A121" s="36" t="s">
        <v>97</v>
      </c>
      <c r="B121" s="37"/>
      <c r="C121" s="145"/>
      <c r="D121" s="145"/>
      <c r="E121" s="145"/>
      <c r="F121" s="145"/>
      <c r="N121" s="141"/>
    </row>
    <row r="122" spans="1:19" ht="15" thickBot="1" x14ac:dyDescent="0.25">
      <c r="N122" s="141"/>
    </row>
    <row r="123" spans="1:19" x14ac:dyDescent="0.2">
      <c r="A123" s="295" t="s">
        <v>98</v>
      </c>
      <c r="B123" s="296"/>
      <c r="C123" s="296"/>
      <c r="D123" s="297"/>
      <c r="E123" s="304" t="s">
        <v>35</v>
      </c>
      <c r="F123" s="305"/>
      <c r="G123" s="305"/>
      <c r="H123" s="305"/>
      <c r="I123" s="305"/>
      <c r="J123" s="306"/>
      <c r="K123" s="24"/>
      <c r="L123" s="320" t="s">
        <v>14</v>
      </c>
      <c r="M123" s="320"/>
      <c r="N123" s="20" t="str">
        <f>IF(K123&gt;0,"100%","")</f>
        <v/>
      </c>
    </row>
    <row r="124" spans="1:19" s="154" customFormat="1" x14ac:dyDescent="0.2">
      <c r="A124" s="298"/>
      <c r="B124" s="299"/>
      <c r="C124" s="299"/>
      <c r="D124" s="300"/>
      <c r="E124" s="382" t="s">
        <v>136</v>
      </c>
      <c r="F124" s="383"/>
      <c r="G124" s="383"/>
      <c r="H124" s="383"/>
      <c r="I124" s="383"/>
      <c r="J124" s="384"/>
      <c r="K124" s="152"/>
      <c r="L124" s="153"/>
      <c r="M124" s="149"/>
      <c r="N124" s="151"/>
      <c r="S124" s="167"/>
    </row>
    <row r="125" spans="1:19" x14ac:dyDescent="0.2">
      <c r="A125" s="298"/>
      <c r="B125" s="299"/>
      <c r="C125" s="299"/>
      <c r="D125" s="300"/>
      <c r="E125" s="308" t="s">
        <v>27</v>
      </c>
      <c r="F125" s="309"/>
      <c r="G125" s="309"/>
      <c r="H125" s="309"/>
      <c r="I125" s="309"/>
      <c r="J125" s="310"/>
      <c r="K125" s="89">
        <f>ROUNDUP(K123*0.7,0)</f>
        <v>0</v>
      </c>
      <c r="L125" s="318" t="s">
        <v>14</v>
      </c>
      <c r="M125" s="318"/>
      <c r="N125" s="21" t="str">
        <f>IF(K125&gt;0,"70%","")</f>
        <v/>
      </c>
    </row>
    <row r="126" spans="1:19" x14ac:dyDescent="0.2">
      <c r="A126" s="298"/>
      <c r="B126" s="299"/>
      <c r="C126" s="299"/>
      <c r="D126" s="300"/>
      <c r="E126" s="308" t="s">
        <v>42</v>
      </c>
      <c r="F126" s="309"/>
      <c r="G126" s="309"/>
      <c r="H126" s="309"/>
      <c r="I126" s="309"/>
      <c r="J126" s="310"/>
      <c r="K126" s="78">
        <f>SUM(D132:P132)+K127</f>
        <v>0</v>
      </c>
      <c r="L126" s="318" t="s">
        <v>14</v>
      </c>
      <c r="M126" s="318"/>
      <c r="N126" s="65" t="str">
        <f>IF(K126="",IF(K123="","",""),IF(K123&gt;0,K126/K123,""))</f>
        <v/>
      </c>
      <c r="S126" s="95">
        <f>IF(K126&gt;K125,K126-K125,0)</f>
        <v>0</v>
      </c>
    </row>
    <row r="127" spans="1:19" x14ac:dyDescent="0.2">
      <c r="A127" s="298"/>
      <c r="B127" s="299"/>
      <c r="C127" s="299"/>
      <c r="D127" s="300"/>
      <c r="E127" s="308" t="s">
        <v>29</v>
      </c>
      <c r="F127" s="309"/>
      <c r="G127" s="309"/>
      <c r="H127" s="309"/>
      <c r="I127" s="309"/>
      <c r="J127" s="310"/>
      <c r="K127" s="44"/>
      <c r="L127" s="318"/>
      <c r="M127" s="318"/>
      <c r="N127" s="21"/>
    </row>
    <row r="128" spans="1:19" ht="15" thickBot="1" x14ac:dyDescent="0.25">
      <c r="A128" s="301"/>
      <c r="B128" s="302"/>
      <c r="C128" s="302"/>
      <c r="D128" s="303"/>
      <c r="E128" s="313" t="s">
        <v>28</v>
      </c>
      <c r="F128" s="314"/>
      <c r="G128" s="314"/>
      <c r="H128" s="314"/>
      <c r="I128" s="314"/>
      <c r="J128" s="315"/>
      <c r="K128" s="79">
        <f>ROUNDUP(K123*1.2,0)</f>
        <v>0</v>
      </c>
      <c r="L128" s="319" t="s">
        <v>14</v>
      </c>
      <c r="M128" s="319"/>
      <c r="N128" s="22" t="str">
        <f>IF(K128&gt;0,"120%","")</f>
        <v/>
      </c>
    </row>
    <row r="129" spans="1:19" x14ac:dyDescent="0.2">
      <c r="N129" s="141"/>
    </row>
    <row r="130" spans="1:19" s="74" customFormat="1" ht="15" thickBot="1" x14ac:dyDescent="0.25">
      <c r="A130" s="174"/>
      <c r="B130" s="174"/>
      <c r="C130" s="174"/>
      <c r="D130" s="75"/>
      <c r="E130" s="75"/>
      <c r="F130" s="75"/>
      <c r="G130" s="75"/>
      <c r="H130" s="75"/>
      <c r="I130" s="75"/>
      <c r="J130" s="75"/>
      <c r="K130" s="75"/>
      <c r="L130" s="173"/>
      <c r="M130" s="174"/>
      <c r="N130" s="68"/>
      <c r="S130" s="95"/>
    </row>
    <row r="131" spans="1:19" ht="15" thickBot="1" x14ac:dyDescent="0.25">
      <c r="D131" s="85" t="s">
        <v>22</v>
      </c>
      <c r="E131" s="86" t="s">
        <v>4</v>
      </c>
      <c r="F131" s="87" t="s">
        <v>5</v>
      </c>
      <c r="G131" s="87" t="s">
        <v>6</v>
      </c>
      <c r="H131" s="87" t="s">
        <v>7</v>
      </c>
      <c r="I131" s="87" t="s">
        <v>8</v>
      </c>
      <c r="J131" s="87" t="s">
        <v>9</v>
      </c>
      <c r="K131" s="87" t="s">
        <v>10</v>
      </c>
      <c r="L131" s="87" t="s">
        <v>11</v>
      </c>
      <c r="M131" s="87" t="s">
        <v>12</v>
      </c>
      <c r="N131" s="87" t="s">
        <v>13</v>
      </c>
      <c r="O131" s="87" t="s">
        <v>25</v>
      </c>
      <c r="P131" s="88" t="s">
        <v>26</v>
      </c>
    </row>
    <row r="132" spans="1:19" ht="15.75" thickBot="1" x14ac:dyDescent="0.3">
      <c r="A132" s="290" t="s">
        <v>45</v>
      </c>
      <c r="B132" s="290"/>
      <c r="C132" s="294"/>
      <c r="D132" s="129"/>
      <c r="E132" s="129"/>
      <c r="F132" s="129"/>
      <c r="G132" s="129"/>
      <c r="H132" s="129"/>
      <c r="I132" s="129"/>
      <c r="J132" s="129"/>
      <c r="K132" s="129"/>
      <c r="L132" s="129"/>
      <c r="M132" s="129"/>
      <c r="N132" s="129"/>
      <c r="O132" s="129"/>
      <c r="P132" s="129"/>
      <c r="S132" s="95"/>
    </row>
    <row r="135" spans="1:19" ht="15" x14ac:dyDescent="0.25">
      <c r="A135" s="36" t="s">
        <v>100</v>
      </c>
      <c r="B135" s="37"/>
      <c r="C135" s="145"/>
      <c r="D135" s="145"/>
      <c r="E135" s="145"/>
      <c r="F135" s="145"/>
      <c r="N135" s="141"/>
    </row>
    <row r="136" spans="1:19" ht="15" thickBot="1" x14ac:dyDescent="0.25">
      <c r="N136" s="141"/>
    </row>
    <row r="137" spans="1:19" x14ac:dyDescent="0.2">
      <c r="A137" s="295" t="s">
        <v>99</v>
      </c>
      <c r="B137" s="296"/>
      <c r="C137" s="296"/>
      <c r="D137" s="297"/>
      <c r="E137" s="304" t="s">
        <v>35</v>
      </c>
      <c r="F137" s="305"/>
      <c r="G137" s="305"/>
      <c r="H137" s="305"/>
      <c r="I137" s="305"/>
      <c r="J137" s="306"/>
      <c r="K137" s="24"/>
      <c r="L137" s="320" t="s">
        <v>14</v>
      </c>
      <c r="M137" s="320"/>
      <c r="N137" s="20" t="str">
        <f>IF(K137&gt;0,"100%","")</f>
        <v/>
      </c>
    </row>
    <row r="138" spans="1:19" s="154" customFormat="1" x14ac:dyDescent="0.2">
      <c r="A138" s="298"/>
      <c r="B138" s="299"/>
      <c r="C138" s="299"/>
      <c r="D138" s="300"/>
      <c r="E138" s="382" t="s">
        <v>136</v>
      </c>
      <c r="F138" s="383"/>
      <c r="G138" s="383"/>
      <c r="H138" s="383"/>
      <c r="I138" s="383"/>
      <c r="J138" s="384"/>
      <c r="K138" s="152"/>
      <c r="L138" s="153"/>
      <c r="M138" s="149"/>
      <c r="N138" s="151"/>
      <c r="S138" s="167"/>
    </row>
    <row r="139" spans="1:19" x14ac:dyDescent="0.2">
      <c r="A139" s="298"/>
      <c r="B139" s="299"/>
      <c r="C139" s="299"/>
      <c r="D139" s="300"/>
      <c r="E139" s="308" t="s">
        <v>27</v>
      </c>
      <c r="F139" s="309"/>
      <c r="G139" s="309"/>
      <c r="H139" s="309"/>
      <c r="I139" s="309"/>
      <c r="J139" s="310"/>
      <c r="K139" s="89">
        <f>ROUNDUP(K137*0.7,0)</f>
        <v>0</v>
      </c>
      <c r="L139" s="318" t="s">
        <v>14</v>
      </c>
      <c r="M139" s="318"/>
      <c r="N139" s="21" t="str">
        <f>IF(K139&gt;0,"70%","")</f>
        <v/>
      </c>
    </row>
    <row r="140" spans="1:19" x14ac:dyDescent="0.2">
      <c r="A140" s="298"/>
      <c r="B140" s="299"/>
      <c r="C140" s="299"/>
      <c r="D140" s="300"/>
      <c r="E140" s="308" t="s">
        <v>42</v>
      </c>
      <c r="F140" s="309"/>
      <c r="G140" s="309"/>
      <c r="H140" s="309"/>
      <c r="I140" s="309"/>
      <c r="J140" s="310"/>
      <c r="K140" s="78">
        <f>SUM(D146:P146)+K141</f>
        <v>0</v>
      </c>
      <c r="L140" s="318" t="s">
        <v>14</v>
      </c>
      <c r="M140" s="318"/>
      <c r="N140" s="65" t="str">
        <f>IF(K140="",IF(K137="","",""),IF(K137&gt;0,K140/K137,""))</f>
        <v/>
      </c>
      <c r="S140" s="95">
        <f>IF(K140&gt;K139,K140-K139,0)</f>
        <v>0</v>
      </c>
    </row>
    <row r="141" spans="1:19" x14ac:dyDescent="0.2">
      <c r="A141" s="298"/>
      <c r="B141" s="299"/>
      <c r="C141" s="299"/>
      <c r="D141" s="300"/>
      <c r="E141" s="308" t="s">
        <v>29</v>
      </c>
      <c r="F141" s="309"/>
      <c r="G141" s="309"/>
      <c r="H141" s="309"/>
      <c r="I141" s="309"/>
      <c r="J141" s="310"/>
      <c r="K141" s="44"/>
      <c r="L141" s="318"/>
      <c r="M141" s="318"/>
      <c r="N141" s="21"/>
    </row>
    <row r="142" spans="1:19" ht="15" thickBot="1" x14ac:dyDescent="0.25">
      <c r="A142" s="301"/>
      <c r="B142" s="302"/>
      <c r="C142" s="302"/>
      <c r="D142" s="303"/>
      <c r="E142" s="313" t="s">
        <v>28</v>
      </c>
      <c r="F142" s="314"/>
      <c r="G142" s="314"/>
      <c r="H142" s="314"/>
      <c r="I142" s="314"/>
      <c r="J142" s="315"/>
      <c r="K142" s="79">
        <f>ROUNDUP(K137*1.2,0)</f>
        <v>0</v>
      </c>
      <c r="L142" s="319" t="s">
        <v>14</v>
      </c>
      <c r="M142" s="319"/>
      <c r="N142" s="22" t="str">
        <f>IF(K142&gt;0,"120%","")</f>
        <v/>
      </c>
    </row>
    <row r="143" spans="1:19" x14ac:dyDescent="0.2">
      <c r="N143" s="141"/>
    </row>
    <row r="144" spans="1:19" s="74" customFormat="1" ht="15" thickBot="1" x14ac:dyDescent="0.25">
      <c r="A144" s="174"/>
      <c r="B144" s="174"/>
      <c r="C144" s="174"/>
      <c r="D144" s="75"/>
      <c r="E144" s="75"/>
      <c r="F144" s="75"/>
      <c r="G144" s="75"/>
      <c r="H144" s="75"/>
      <c r="I144" s="75"/>
      <c r="J144" s="75"/>
      <c r="K144" s="75"/>
      <c r="L144" s="173"/>
      <c r="M144" s="174"/>
      <c r="N144" s="68"/>
      <c r="S144" s="95"/>
    </row>
    <row r="145" spans="1:19" ht="15" thickBot="1" x14ac:dyDescent="0.25">
      <c r="D145" s="85" t="s">
        <v>22</v>
      </c>
      <c r="E145" s="86" t="s">
        <v>4</v>
      </c>
      <c r="F145" s="87" t="s">
        <v>5</v>
      </c>
      <c r="G145" s="87" t="s">
        <v>6</v>
      </c>
      <c r="H145" s="87" t="s">
        <v>7</v>
      </c>
      <c r="I145" s="87" t="s">
        <v>8</v>
      </c>
      <c r="J145" s="87" t="s">
        <v>9</v>
      </c>
      <c r="K145" s="87" t="s">
        <v>10</v>
      </c>
      <c r="L145" s="87" t="s">
        <v>11</v>
      </c>
      <c r="M145" s="87" t="s">
        <v>12</v>
      </c>
      <c r="N145" s="87" t="s">
        <v>13</v>
      </c>
      <c r="O145" s="87" t="s">
        <v>25</v>
      </c>
      <c r="P145" s="88" t="s">
        <v>26</v>
      </c>
    </row>
    <row r="146" spans="1:19" ht="15.75" thickBot="1" x14ac:dyDescent="0.3">
      <c r="A146" s="290" t="s">
        <v>45</v>
      </c>
      <c r="B146" s="290"/>
      <c r="C146" s="294"/>
      <c r="D146" s="129"/>
      <c r="E146" s="129"/>
      <c r="F146" s="129"/>
      <c r="G146" s="129"/>
      <c r="H146" s="129"/>
      <c r="I146" s="129"/>
      <c r="J146" s="129"/>
      <c r="K146" s="129"/>
      <c r="L146" s="129"/>
      <c r="M146" s="129"/>
      <c r="N146" s="129"/>
      <c r="O146" s="129"/>
      <c r="P146" s="129"/>
      <c r="S146" s="95"/>
    </row>
    <row r="149" spans="1:19" ht="15" x14ac:dyDescent="0.25">
      <c r="A149" s="36" t="s">
        <v>101</v>
      </c>
      <c r="B149" s="37"/>
      <c r="C149" s="145"/>
      <c r="D149" s="145"/>
      <c r="E149" s="145"/>
      <c r="F149" s="145"/>
      <c r="N149" s="141"/>
    </row>
    <row r="150" spans="1:19" ht="15" thickBot="1" x14ac:dyDescent="0.25">
      <c r="N150" s="141"/>
    </row>
    <row r="151" spans="1:19" x14ac:dyDescent="0.2">
      <c r="A151" s="295" t="s">
        <v>102</v>
      </c>
      <c r="B151" s="296"/>
      <c r="C151" s="296"/>
      <c r="D151" s="297"/>
      <c r="E151" s="304" t="s">
        <v>35</v>
      </c>
      <c r="F151" s="305"/>
      <c r="G151" s="305"/>
      <c r="H151" s="305"/>
      <c r="I151" s="305"/>
      <c r="J151" s="306"/>
      <c r="K151" s="24"/>
      <c r="L151" s="320" t="s">
        <v>14</v>
      </c>
      <c r="M151" s="320"/>
      <c r="N151" s="20" t="str">
        <f>IF(K151&gt;0,"100%","")</f>
        <v/>
      </c>
    </row>
    <row r="152" spans="1:19" s="154" customFormat="1" x14ac:dyDescent="0.2">
      <c r="A152" s="298"/>
      <c r="B152" s="299"/>
      <c r="C152" s="299"/>
      <c r="D152" s="300"/>
      <c r="E152" s="382" t="s">
        <v>136</v>
      </c>
      <c r="F152" s="383"/>
      <c r="G152" s="383"/>
      <c r="H152" s="383"/>
      <c r="I152" s="383"/>
      <c r="J152" s="384"/>
      <c r="K152" s="152"/>
      <c r="L152" s="153"/>
      <c r="M152" s="149"/>
      <c r="N152" s="151"/>
      <c r="S152" s="167"/>
    </row>
    <row r="153" spans="1:19" x14ac:dyDescent="0.2">
      <c r="A153" s="298"/>
      <c r="B153" s="299"/>
      <c r="C153" s="299"/>
      <c r="D153" s="300"/>
      <c r="E153" s="308" t="s">
        <v>27</v>
      </c>
      <c r="F153" s="309"/>
      <c r="G153" s="309"/>
      <c r="H153" s="309"/>
      <c r="I153" s="309"/>
      <c r="J153" s="310"/>
      <c r="K153" s="89">
        <f>ROUNDUP(K151*0.7,0)</f>
        <v>0</v>
      </c>
      <c r="L153" s="318" t="s">
        <v>14</v>
      </c>
      <c r="M153" s="318"/>
      <c r="N153" s="21" t="str">
        <f>IF(K153&gt;0,"70%","")</f>
        <v/>
      </c>
    </row>
    <row r="154" spans="1:19" x14ac:dyDescent="0.2">
      <c r="A154" s="298"/>
      <c r="B154" s="299"/>
      <c r="C154" s="299"/>
      <c r="D154" s="300"/>
      <c r="E154" s="308" t="s">
        <v>42</v>
      </c>
      <c r="F154" s="309"/>
      <c r="G154" s="309"/>
      <c r="H154" s="309"/>
      <c r="I154" s="309"/>
      <c r="J154" s="310"/>
      <c r="K154" s="78">
        <f>SUM(D160:P160)+K155</f>
        <v>0</v>
      </c>
      <c r="L154" s="318" t="s">
        <v>14</v>
      </c>
      <c r="M154" s="318"/>
      <c r="N154" s="65" t="str">
        <f>IF(K154="",IF(K151="","",""),IF(K151&gt;0,K154/K151,""))</f>
        <v/>
      </c>
      <c r="S154" s="95">
        <f>IF(K154&gt;K153,K154-K153,0)</f>
        <v>0</v>
      </c>
    </row>
    <row r="155" spans="1:19" x14ac:dyDescent="0.2">
      <c r="A155" s="298"/>
      <c r="B155" s="299"/>
      <c r="C155" s="299"/>
      <c r="D155" s="300"/>
      <c r="E155" s="308" t="s">
        <v>29</v>
      </c>
      <c r="F155" s="309"/>
      <c r="G155" s="309"/>
      <c r="H155" s="309"/>
      <c r="I155" s="309"/>
      <c r="J155" s="310"/>
      <c r="K155" s="44"/>
      <c r="L155" s="318"/>
      <c r="M155" s="318"/>
      <c r="N155" s="21"/>
    </row>
    <row r="156" spans="1:19" ht="15" thickBot="1" x14ac:dyDescent="0.25">
      <c r="A156" s="301"/>
      <c r="B156" s="302"/>
      <c r="C156" s="302"/>
      <c r="D156" s="303"/>
      <c r="E156" s="313" t="s">
        <v>28</v>
      </c>
      <c r="F156" s="314"/>
      <c r="G156" s="314"/>
      <c r="H156" s="314"/>
      <c r="I156" s="314"/>
      <c r="J156" s="315"/>
      <c r="K156" s="79">
        <f>ROUNDUP(K151*1.2,0)</f>
        <v>0</v>
      </c>
      <c r="L156" s="319" t="s">
        <v>14</v>
      </c>
      <c r="M156" s="319"/>
      <c r="N156" s="22" t="str">
        <f>IF(K156&gt;0,"120%","")</f>
        <v/>
      </c>
    </row>
    <row r="157" spans="1:19" x14ac:dyDescent="0.2">
      <c r="N157" s="141"/>
    </row>
    <row r="158" spans="1:19" s="74" customFormat="1" ht="15" thickBot="1" x14ac:dyDescent="0.25">
      <c r="A158" s="174"/>
      <c r="B158" s="174"/>
      <c r="C158" s="174"/>
      <c r="D158" s="75"/>
      <c r="E158" s="75"/>
      <c r="F158" s="75"/>
      <c r="G158" s="75"/>
      <c r="H158" s="75"/>
      <c r="I158" s="75"/>
      <c r="J158" s="75"/>
      <c r="K158" s="75"/>
      <c r="L158" s="173"/>
      <c r="M158" s="174"/>
      <c r="N158" s="68"/>
      <c r="S158" s="95"/>
    </row>
    <row r="159" spans="1:19" ht="15" thickBot="1" x14ac:dyDescent="0.25">
      <c r="D159" s="85" t="s">
        <v>22</v>
      </c>
      <c r="E159" s="86" t="s">
        <v>4</v>
      </c>
      <c r="F159" s="87" t="s">
        <v>5</v>
      </c>
      <c r="G159" s="87" t="s">
        <v>6</v>
      </c>
      <c r="H159" s="87" t="s">
        <v>7</v>
      </c>
      <c r="I159" s="87" t="s">
        <v>8</v>
      </c>
      <c r="J159" s="87" t="s">
        <v>9</v>
      </c>
      <c r="K159" s="87" t="s">
        <v>10</v>
      </c>
      <c r="L159" s="87" t="s">
        <v>11</v>
      </c>
      <c r="M159" s="87" t="s">
        <v>12</v>
      </c>
      <c r="N159" s="87" t="s">
        <v>13</v>
      </c>
      <c r="O159" s="87" t="s">
        <v>25</v>
      </c>
      <c r="P159" s="88" t="s">
        <v>26</v>
      </c>
    </row>
    <row r="160" spans="1:19" ht="15.75" thickBot="1" x14ac:dyDescent="0.3">
      <c r="A160" s="290" t="s">
        <v>45</v>
      </c>
      <c r="B160" s="290"/>
      <c r="C160" s="294"/>
      <c r="D160" s="129"/>
      <c r="E160" s="129"/>
      <c r="F160" s="129"/>
      <c r="G160" s="129"/>
      <c r="H160" s="129"/>
      <c r="I160" s="129"/>
      <c r="J160" s="129"/>
      <c r="K160" s="129"/>
      <c r="L160" s="129"/>
      <c r="M160" s="129"/>
      <c r="N160" s="129"/>
      <c r="O160" s="129"/>
      <c r="P160" s="129"/>
      <c r="S160" s="95"/>
    </row>
    <row r="163" spans="1:19" ht="15" x14ac:dyDescent="0.25">
      <c r="A163" s="36" t="s">
        <v>125</v>
      </c>
      <c r="B163" s="37"/>
      <c r="C163" s="145"/>
      <c r="D163" s="145"/>
      <c r="E163" s="145"/>
      <c r="F163" s="145"/>
      <c r="N163" s="141"/>
    </row>
    <row r="164" spans="1:19" ht="15" thickBot="1" x14ac:dyDescent="0.25">
      <c r="N164" s="141"/>
    </row>
    <row r="165" spans="1:19" x14ac:dyDescent="0.2">
      <c r="A165" s="295" t="s">
        <v>126</v>
      </c>
      <c r="B165" s="296"/>
      <c r="C165" s="296"/>
      <c r="D165" s="297"/>
      <c r="E165" s="304" t="s">
        <v>35</v>
      </c>
      <c r="F165" s="305"/>
      <c r="G165" s="305"/>
      <c r="H165" s="305"/>
      <c r="I165" s="305"/>
      <c r="J165" s="306"/>
      <c r="K165" s="24"/>
      <c r="L165" s="320" t="s">
        <v>14</v>
      </c>
      <c r="M165" s="320"/>
      <c r="N165" s="20" t="str">
        <f>IF(K165&gt;0,"100%","")</f>
        <v/>
      </c>
    </row>
    <row r="166" spans="1:19" s="154" customFormat="1" x14ac:dyDescent="0.2">
      <c r="A166" s="298"/>
      <c r="B166" s="299"/>
      <c r="C166" s="299"/>
      <c r="D166" s="300"/>
      <c r="E166" s="382" t="s">
        <v>136</v>
      </c>
      <c r="F166" s="383"/>
      <c r="G166" s="383"/>
      <c r="H166" s="383"/>
      <c r="I166" s="383"/>
      <c r="J166" s="384"/>
      <c r="K166" s="152"/>
      <c r="L166" s="153"/>
      <c r="M166" s="149"/>
      <c r="N166" s="151"/>
      <c r="S166" s="167"/>
    </row>
    <row r="167" spans="1:19" x14ac:dyDescent="0.2">
      <c r="A167" s="298"/>
      <c r="B167" s="299"/>
      <c r="C167" s="299"/>
      <c r="D167" s="300"/>
      <c r="E167" s="308" t="s">
        <v>27</v>
      </c>
      <c r="F167" s="309"/>
      <c r="G167" s="309"/>
      <c r="H167" s="309"/>
      <c r="I167" s="309"/>
      <c r="J167" s="310"/>
      <c r="K167" s="89">
        <f>ROUNDUP(K165*0.7,0)</f>
        <v>0</v>
      </c>
      <c r="L167" s="318" t="s">
        <v>14</v>
      </c>
      <c r="M167" s="318"/>
      <c r="N167" s="21" t="str">
        <f>IF(K167&gt;0,"70%","")</f>
        <v/>
      </c>
    </row>
    <row r="168" spans="1:19" x14ac:dyDescent="0.2">
      <c r="A168" s="298"/>
      <c r="B168" s="299"/>
      <c r="C168" s="299"/>
      <c r="D168" s="300"/>
      <c r="E168" s="308" t="s">
        <v>42</v>
      </c>
      <c r="F168" s="309"/>
      <c r="G168" s="309"/>
      <c r="H168" s="309"/>
      <c r="I168" s="309"/>
      <c r="J168" s="310"/>
      <c r="K168" s="78">
        <f>SUM(D174:P174)+K169</f>
        <v>0</v>
      </c>
      <c r="L168" s="318" t="s">
        <v>14</v>
      </c>
      <c r="M168" s="318"/>
      <c r="N168" s="65" t="str">
        <f>IF(K168="",IF(K165="","",""),IF(K165&gt;0,K168/K165,""))</f>
        <v/>
      </c>
      <c r="S168" s="95">
        <f>IF(K168&gt;K167,K168-K167,0)</f>
        <v>0</v>
      </c>
    </row>
    <row r="169" spans="1:19" x14ac:dyDescent="0.2">
      <c r="A169" s="298"/>
      <c r="B169" s="299"/>
      <c r="C169" s="299"/>
      <c r="D169" s="300"/>
      <c r="E169" s="308" t="s">
        <v>29</v>
      </c>
      <c r="F169" s="309"/>
      <c r="G169" s="309"/>
      <c r="H169" s="309"/>
      <c r="I169" s="309"/>
      <c r="J169" s="310"/>
      <c r="K169" s="44"/>
      <c r="L169" s="318"/>
      <c r="M169" s="318"/>
      <c r="N169" s="21"/>
    </row>
    <row r="170" spans="1:19" ht="15" thickBot="1" x14ac:dyDescent="0.25">
      <c r="A170" s="301"/>
      <c r="B170" s="302"/>
      <c r="C170" s="302"/>
      <c r="D170" s="303"/>
      <c r="E170" s="313" t="s">
        <v>28</v>
      </c>
      <c r="F170" s="314"/>
      <c r="G170" s="314"/>
      <c r="H170" s="314"/>
      <c r="I170" s="314"/>
      <c r="J170" s="315"/>
      <c r="K170" s="79">
        <f>ROUNDUP(K165*1.2,0)</f>
        <v>0</v>
      </c>
      <c r="L170" s="319" t="s">
        <v>14</v>
      </c>
      <c r="M170" s="319"/>
      <c r="N170" s="22" t="str">
        <f>IF(K170&gt;0,"120%","")</f>
        <v/>
      </c>
    </row>
    <row r="171" spans="1:19" x14ac:dyDescent="0.2">
      <c r="N171" s="141"/>
    </row>
    <row r="172" spans="1:19" s="74" customFormat="1" ht="15" thickBot="1" x14ac:dyDescent="0.25">
      <c r="A172" s="174"/>
      <c r="B172" s="174"/>
      <c r="C172" s="174"/>
      <c r="D172" s="75"/>
      <c r="E172" s="75"/>
      <c r="F172" s="75"/>
      <c r="G172" s="75"/>
      <c r="H172" s="75"/>
      <c r="I172" s="75"/>
      <c r="J172" s="75"/>
      <c r="K172" s="75"/>
      <c r="L172" s="173"/>
      <c r="M172" s="174"/>
      <c r="N172" s="68"/>
      <c r="S172" s="95"/>
    </row>
    <row r="173" spans="1:19" ht="15" thickBot="1" x14ac:dyDescent="0.25">
      <c r="D173" s="85" t="s">
        <v>22</v>
      </c>
      <c r="E173" s="86" t="s">
        <v>4</v>
      </c>
      <c r="F173" s="87" t="s">
        <v>5</v>
      </c>
      <c r="G173" s="87" t="s">
        <v>6</v>
      </c>
      <c r="H173" s="87" t="s">
        <v>7</v>
      </c>
      <c r="I173" s="87" t="s">
        <v>8</v>
      </c>
      <c r="J173" s="87" t="s">
        <v>9</v>
      </c>
      <c r="K173" s="87" t="s">
        <v>10</v>
      </c>
      <c r="L173" s="87" t="s">
        <v>11</v>
      </c>
      <c r="M173" s="87" t="s">
        <v>12</v>
      </c>
      <c r="N173" s="87" t="s">
        <v>13</v>
      </c>
      <c r="O173" s="87" t="s">
        <v>25</v>
      </c>
      <c r="P173" s="88" t="s">
        <v>26</v>
      </c>
    </row>
    <row r="174" spans="1:19" ht="15" x14ac:dyDescent="0.25">
      <c r="A174" s="290" t="s">
        <v>45</v>
      </c>
      <c r="B174" s="290"/>
      <c r="C174" s="294"/>
      <c r="D174" s="45"/>
      <c r="E174" s="45"/>
      <c r="F174" s="45"/>
      <c r="G174" s="45"/>
      <c r="H174" s="45"/>
      <c r="I174" s="45"/>
      <c r="J174" s="45"/>
      <c r="K174" s="45"/>
      <c r="L174" s="45"/>
      <c r="M174" s="45"/>
      <c r="N174" s="45"/>
      <c r="O174" s="45"/>
      <c r="P174" s="45"/>
      <c r="S174" s="95"/>
    </row>
    <row r="177" spans="1:19" ht="15" x14ac:dyDescent="0.25">
      <c r="A177" s="36" t="s">
        <v>128</v>
      </c>
      <c r="B177" s="37"/>
      <c r="C177" s="145"/>
      <c r="D177" s="145"/>
      <c r="E177" s="145"/>
      <c r="F177" s="145"/>
      <c r="N177" s="141"/>
    </row>
    <row r="178" spans="1:19" ht="15" thickBot="1" x14ac:dyDescent="0.25">
      <c r="N178" s="141"/>
    </row>
    <row r="179" spans="1:19" x14ac:dyDescent="0.2">
      <c r="A179" s="295" t="s">
        <v>127</v>
      </c>
      <c r="B179" s="296"/>
      <c r="C179" s="296"/>
      <c r="D179" s="297"/>
      <c r="E179" s="304" t="s">
        <v>35</v>
      </c>
      <c r="F179" s="305"/>
      <c r="G179" s="305"/>
      <c r="H179" s="305"/>
      <c r="I179" s="305"/>
      <c r="J179" s="306"/>
      <c r="K179" s="24"/>
      <c r="L179" s="307" t="s">
        <v>14</v>
      </c>
      <c r="M179" s="306"/>
      <c r="N179" s="20" t="str">
        <f>IF(K179&gt;0,"100%","")</f>
        <v/>
      </c>
    </row>
    <row r="180" spans="1:19" s="154" customFormat="1" x14ac:dyDescent="0.2">
      <c r="A180" s="298"/>
      <c r="B180" s="299"/>
      <c r="C180" s="299"/>
      <c r="D180" s="300"/>
      <c r="E180" s="382" t="s">
        <v>136</v>
      </c>
      <c r="F180" s="383"/>
      <c r="G180" s="383"/>
      <c r="H180" s="383"/>
      <c r="I180" s="383"/>
      <c r="J180" s="384"/>
      <c r="K180" s="152"/>
      <c r="L180" s="153"/>
      <c r="M180" s="149"/>
      <c r="N180" s="151"/>
      <c r="S180" s="167"/>
    </row>
    <row r="181" spans="1:19" x14ac:dyDescent="0.2">
      <c r="A181" s="298"/>
      <c r="B181" s="299"/>
      <c r="C181" s="299"/>
      <c r="D181" s="300"/>
      <c r="E181" s="308" t="s">
        <v>27</v>
      </c>
      <c r="F181" s="309"/>
      <c r="G181" s="309"/>
      <c r="H181" s="309"/>
      <c r="I181" s="309"/>
      <c r="J181" s="310"/>
      <c r="K181" s="89">
        <f>ROUNDUP(K179*0.7,0)</f>
        <v>0</v>
      </c>
      <c r="L181" s="311" t="s">
        <v>14</v>
      </c>
      <c r="M181" s="312"/>
      <c r="N181" s="21" t="str">
        <f>IF(K181&gt;0,"70%","")</f>
        <v/>
      </c>
    </row>
    <row r="182" spans="1:19" x14ac:dyDescent="0.2">
      <c r="A182" s="298"/>
      <c r="B182" s="299"/>
      <c r="C182" s="299"/>
      <c r="D182" s="300"/>
      <c r="E182" s="308" t="s">
        <v>42</v>
      </c>
      <c r="F182" s="309"/>
      <c r="G182" s="309"/>
      <c r="H182" s="309"/>
      <c r="I182" s="309"/>
      <c r="J182" s="310"/>
      <c r="K182" s="78">
        <f>SUM(D188:P188)+K183</f>
        <v>0</v>
      </c>
      <c r="L182" s="311" t="s">
        <v>14</v>
      </c>
      <c r="M182" s="312"/>
      <c r="N182" s="65" t="str">
        <f>IF(K182="",IF(K179="","",""),IF(K179&gt;0,K182/K179,""))</f>
        <v/>
      </c>
      <c r="S182" s="95">
        <f>IF(K182&gt;K181,K182-K181,0)</f>
        <v>0</v>
      </c>
    </row>
    <row r="183" spans="1:19" x14ac:dyDescent="0.2">
      <c r="A183" s="298"/>
      <c r="B183" s="299"/>
      <c r="C183" s="299"/>
      <c r="D183" s="300"/>
      <c r="E183" s="308" t="s">
        <v>29</v>
      </c>
      <c r="F183" s="309"/>
      <c r="G183" s="309"/>
      <c r="H183" s="309"/>
      <c r="I183" s="309"/>
      <c r="J183" s="310"/>
      <c r="K183" s="44"/>
      <c r="L183" s="311"/>
      <c r="M183" s="312"/>
      <c r="N183" s="21"/>
    </row>
    <row r="184" spans="1:19" ht="15" thickBot="1" x14ac:dyDescent="0.25">
      <c r="A184" s="301"/>
      <c r="B184" s="302"/>
      <c r="C184" s="302"/>
      <c r="D184" s="303"/>
      <c r="E184" s="313" t="s">
        <v>28</v>
      </c>
      <c r="F184" s="314"/>
      <c r="G184" s="314"/>
      <c r="H184" s="314"/>
      <c r="I184" s="314"/>
      <c r="J184" s="315"/>
      <c r="K184" s="79">
        <f>ROUNDUP(K179*1.2,0)</f>
        <v>0</v>
      </c>
      <c r="L184" s="316" t="s">
        <v>14</v>
      </c>
      <c r="M184" s="317"/>
      <c r="N184" s="22" t="str">
        <f>IF(K184&gt;0,"120%","")</f>
        <v/>
      </c>
    </row>
    <row r="185" spans="1:19" x14ac:dyDescent="0.2">
      <c r="N185" s="141"/>
    </row>
    <row r="186" spans="1:19" s="74" customFormat="1" ht="15" thickBot="1" x14ac:dyDescent="0.25">
      <c r="A186" s="174"/>
      <c r="B186" s="174"/>
      <c r="C186" s="174"/>
      <c r="D186" s="75"/>
      <c r="E186" s="75"/>
      <c r="F186" s="75"/>
      <c r="G186" s="75"/>
      <c r="H186" s="75"/>
      <c r="I186" s="75"/>
      <c r="J186" s="75"/>
      <c r="K186" s="75"/>
      <c r="L186" s="173"/>
      <c r="M186" s="174"/>
      <c r="N186" s="68"/>
      <c r="S186" s="95"/>
    </row>
    <row r="187" spans="1:19" ht="15" thickBot="1" x14ac:dyDescent="0.25">
      <c r="D187" s="85" t="s">
        <v>22</v>
      </c>
      <c r="E187" s="86" t="s">
        <v>4</v>
      </c>
      <c r="F187" s="87" t="s">
        <v>5</v>
      </c>
      <c r="G187" s="87" t="s">
        <v>6</v>
      </c>
      <c r="H187" s="87" t="s">
        <v>7</v>
      </c>
      <c r="I187" s="87" t="s">
        <v>8</v>
      </c>
      <c r="J187" s="87" t="s">
        <v>9</v>
      </c>
      <c r="K187" s="87" t="s">
        <v>10</v>
      </c>
      <c r="L187" s="87" t="s">
        <v>11</v>
      </c>
      <c r="M187" s="87" t="s">
        <v>12</v>
      </c>
      <c r="N187" s="87" t="s">
        <v>13</v>
      </c>
      <c r="O187" s="87" t="s">
        <v>25</v>
      </c>
      <c r="P187" s="88" t="s">
        <v>26</v>
      </c>
    </row>
    <row r="188" spans="1:19" ht="15" x14ac:dyDescent="0.25">
      <c r="A188" s="290" t="s">
        <v>45</v>
      </c>
      <c r="B188" s="290"/>
      <c r="C188" s="291"/>
      <c r="D188" s="45"/>
      <c r="E188" s="45"/>
      <c r="F188" s="45"/>
      <c r="G188" s="45"/>
      <c r="H188" s="45"/>
      <c r="I188" s="45"/>
      <c r="J188" s="45"/>
      <c r="K188" s="45"/>
      <c r="L188" s="45"/>
      <c r="M188" s="45"/>
      <c r="N188" s="45"/>
      <c r="O188" s="45"/>
      <c r="P188" s="45"/>
      <c r="S188" s="95">
        <f>S182+S168+S154+S140+S126+S112+S98+S84+S70+S56</f>
        <v>0</v>
      </c>
    </row>
    <row r="191" spans="1:19" s="139" customFormat="1" ht="14.25" customHeight="1" x14ac:dyDescent="0.2">
      <c r="A191" s="260" t="s">
        <v>43</v>
      </c>
      <c r="B191" s="260"/>
      <c r="C191" s="260"/>
      <c r="D191" s="260"/>
      <c r="E191" s="260"/>
      <c r="F191" s="260"/>
      <c r="G191" s="260"/>
      <c r="H191" s="260"/>
      <c r="I191" s="260"/>
      <c r="J191" s="260"/>
      <c r="K191" s="260"/>
      <c r="L191" s="130"/>
      <c r="M191" s="130"/>
      <c r="N191" s="130"/>
      <c r="O191" s="130"/>
      <c r="P191" s="130"/>
      <c r="Q191" s="130"/>
      <c r="S191" s="168"/>
    </row>
    <row r="192" spans="1:19" s="139" customFormat="1" x14ac:dyDescent="0.2">
      <c r="A192" s="260"/>
      <c r="B192" s="260"/>
      <c r="C192" s="260"/>
      <c r="D192" s="260"/>
      <c r="E192" s="260"/>
      <c r="F192" s="260"/>
      <c r="G192" s="260"/>
      <c r="H192" s="260"/>
      <c r="I192" s="260"/>
      <c r="J192" s="260"/>
      <c r="K192" s="260"/>
      <c r="L192" s="130"/>
      <c r="M192" s="130"/>
      <c r="N192" s="130"/>
      <c r="O192" s="130"/>
      <c r="P192" s="130"/>
      <c r="Q192" s="130"/>
      <c r="S192" s="168"/>
    </row>
    <row r="193" spans="1:19" s="139" customFormat="1" x14ac:dyDescent="0.2">
      <c r="A193" s="260"/>
      <c r="B193" s="260"/>
      <c r="C193" s="260"/>
      <c r="D193" s="260"/>
      <c r="E193" s="260"/>
      <c r="F193" s="260"/>
      <c r="G193" s="260"/>
      <c r="H193" s="260"/>
      <c r="I193" s="260"/>
      <c r="J193" s="260"/>
      <c r="K193" s="260"/>
      <c r="L193" s="130"/>
      <c r="M193" s="130"/>
      <c r="N193" s="130"/>
      <c r="O193" s="130"/>
      <c r="P193" s="130"/>
      <c r="Q193" s="130"/>
      <c r="S193" s="168"/>
    </row>
    <row r="195" spans="1:19" s="74" customFormat="1" x14ac:dyDescent="0.2">
      <c r="S195" s="95"/>
    </row>
    <row r="196" spans="1:19" x14ac:dyDescent="0.2">
      <c r="A196" s="178"/>
      <c r="B196" s="178"/>
      <c r="C196" s="6"/>
      <c r="D196" s="8"/>
      <c r="E196" s="8"/>
      <c r="F196" s="8"/>
    </row>
    <row r="197" spans="1:19" x14ac:dyDescent="0.2">
      <c r="A197" s="358" t="s">
        <v>18</v>
      </c>
      <c r="B197" s="358"/>
      <c r="D197" s="358" t="s">
        <v>19</v>
      </c>
      <c r="E197" s="358"/>
      <c r="F197" s="358"/>
    </row>
  </sheetData>
  <sheetProtection algorithmName="SHA-512" hashValue="/L9G+GW20ouTgRs3ZBVjr7fyXmy6YIqIxNzEHl1sbw1ipuUWoteC4n3hImrztR5lN/93UL0cAqGHm9NrtxbR6A==" saltValue="ZlH38xAj3ubHUUIRf3kK+w==" spinCount="100000" sheet="1" objects="1" scenarios="1"/>
  <mergeCells count="211">
    <mergeCell ref="A191:K193"/>
    <mergeCell ref="D197:F197"/>
    <mergeCell ref="E183:J183"/>
    <mergeCell ref="L183:M183"/>
    <mergeCell ref="E184:J184"/>
    <mergeCell ref="L184:M184"/>
    <mergeCell ref="A188:C188"/>
    <mergeCell ref="A197:B197"/>
    <mergeCell ref="A174:C174"/>
    <mergeCell ref="A179:D184"/>
    <mergeCell ref="E179:J179"/>
    <mergeCell ref="L179:M179"/>
    <mergeCell ref="E181:J181"/>
    <mergeCell ref="L181:M181"/>
    <mergeCell ref="E182:J182"/>
    <mergeCell ref="L182:M182"/>
    <mergeCell ref="E180:J180"/>
    <mergeCell ref="E168:J168"/>
    <mergeCell ref="L168:M168"/>
    <mergeCell ref="E169:J169"/>
    <mergeCell ref="L169:M169"/>
    <mergeCell ref="E170:J170"/>
    <mergeCell ref="L170:M170"/>
    <mergeCell ref="E156:J156"/>
    <mergeCell ref="L156:M156"/>
    <mergeCell ref="A160:C160"/>
    <mergeCell ref="A165:D170"/>
    <mergeCell ref="E165:J165"/>
    <mergeCell ref="L165:M165"/>
    <mergeCell ref="E167:J167"/>
    <mergeCell ref="L167:M167"/>
    <mergeCell ref="E166:J166"/>
    <mergeCell ref="A151:D156"/>
    <mergeCell ref="E151:J151"/>
    <mergeCell ref="L151:M151"/>
    <mergeCell ref="E153:J153"/>
    <mergeCell ref="L153:M153"/>
    <mergeCell ref="E154:J154"/>
    <mergeCell ref="L154:M154"/>
    <mergeCell ref="E155:J155"/>
    <mergeCell ref="L155:M155"/>
    <mergeCell ref="E152:J152"/>
    <mergeCell ref="E141:J141"/>
    <mergeCell ref="L141:M141"/>
    <mergeCell ref="E142:J142"/>
    <mergeCell ref="L142:M142"/>
    <mergeCell ref="A146:C146"/>
    <mergeCell ref="A132:C132"/>
    <mergeCell ref="A137:D142"/>
    <mergeCell ref="E137:J137"/>
    <mergeCell ref="L137:M137"/>
    <mergeCell ref="E139:J139"/>
    <mergeCell ref="L139:M139"/>
    <mergeCell ref="E140:J140"/>
    <mergeCell ref="L140:M140"/>
    <mergeCell ref="E138:J138"/>
    <mergeCell ref="E126:J126"/>
    <mergeCell ref="L126:M126"/>
    <mergeCell ref="E127:J127"/>
    <mergeCell ref="L127:M127"/>
    <mergeCell ref="E128:J128"/>
    <mergeCell ref="L128:M128"/>
    <mergeCell ref="E114:J114"/>
    <mergeCell ref="L114:M114"/>
    <mergeCell ref="A118:C118"/>
    <mergeCell ref="A123:D128"/>
    <mergeCell ref="E123:J123"/>
    <mergeCell ref="L123:M123"/>
    <mergeCell ref="E125:J125"/>
    <mergeCell ref="L125:M125"/>
    <mergeCell ref="E124:J124"/>
    <mergeCell ref="A109:D114"/>
    <mergeCell ref="E109:J109"/>
    <mergeCell ref="L109:M109"/>
    <mergeCell ref="E111:J111"/>
    <mergeCell ref="L111:M111"/>
    <mergeCell ref="E112:J112"/>
    <mergeCell ref="L112:M112"/>
    <mergeCell ref="E113:J113"/>
    <mergeCell ref="L113:M113"/>
    <mergeCell ref="E110:J110"/>
    <mergeCell ref="E99:J99"/>
    <mergeCell ref="L99:M99"/>
    <mergeCell ref="E100:J100"/>
    <mergeCell ref="L100:M100"/>
    <mergeCell ref="A104:C104"/>
    <mergeCell ref="A90:C90"/>
    <mergeCell ref="A95:D100"/>
    <mergeCell ref="E95:J95"/>
    <mergeCell ref="L95:M95"/>
    <mergeCell ref="E97:J97"/>
    <mergeCell ref="L97:M97"/>
    <mergeCell ref="E98:J98"/>
    <mergeCell ref="L98:M98"/>
    <mergeCell ref="E96:J96"/>
    <mergeCell ref="E84:J84"/>
    <mergeCell ref="L84:M84"/>
    <mergeCell ref="E85:J85"/>
    <mergeCell ref="L85:M85"/>
    <mergeCell ref="E86:J86"/>
    <mergeCell ref="L86:M86"/>
    <mergeCell ref="E72:J72"/>
    <mergeCell ref="L72:M72"/>
    <mergeCell ref="A76:C76"/>
    <mergeCell ref="A81:D86"/>
    <mergeCell ref="E81:J81"/>
    <mergeCell ref="L81:M81"/>
    <mergeCell ref="E83:J83"/>
    <mergeCell ref="L83:M83"/>
    <mergeCell ref="E82:J82"/>
    <mergeCell ref="A67:D72"/>
    <mergeCell ref="E67:J67"/>
    <mergeCell ref="L67:M67"/>
    <mergeCell ref="E69:J69"/>
    <mergeCell ref="L69:M69"/>
    <mergeCell ref="E70:J70"/>
    <mergeCell ref="L70:M70"/>
    <mergeCell ref="E71:J71"/>
    <mergeCell ref="L71:M71"/>
    <mergeCell ref="A62:C62"/>
    <mergeCell ref="I51:M51"/>
    <mergeCell ref="Q51:Y52"/>
    <mergeCell ref="A53:D58"/>
    <mergeCell ref="E53:J53"/>
    <mergeCell ref="L53:M53"/>
    <mergeCell ref="E55:J55"/>
    <mergeCell ref="L55:M55"/>
    <mergeCell ref="E56:J56"/>
    <mergeCell ref="L56:M56"/>
    <mergeCell ref="O56:Q56"/>
    <mergeCell ref="J38:L38"/>
    <mergeCell ref="J39:L39"/>
    <mergeCell ref="J40:L40"/>
    <mergeCell ref="J41:L41"/>
    <mergeCell ref="J42:L42"/>
    <mergeCell ref="J43:L43"/>
    <mergeCell ref="E57:J57"/>
    <mergeCell ref="L57:M57"/>
    <mergeCell ref="E58:J58"/>
    <mergeCell ref="L58:M58"/>
    <mergeCell ref="P29:Y29"/>
    <mergeCell ref="I32:J32"/>
    <mergeCell ref="M32:P32"/>
    <mergeCell ref="I33:J33"/>
    <mergeCell ref="J35:L35"/>
    <mergeCell ref="O20:Y20"/>
    <mergeCell ref="E21:J21"/>
    <mergeCell ref="L21:M21"/>
    <mergeCell ref="E22:J22"/>
    <mergeCell ref="L22:M22"/>
    <mergeCell ref="A27:O27"/>
    <mergeCell ref="E23:J23"/>
    <mergeCell ref="L23:M23"/>
    <mergeCell ref="P14:X17"/>
    <mergeCell ref="A15:D16"/>
    <mergeCell ref="F15:G15"/>
    <mergeCell ref="F16:G16"/>
    <mergeCell ref="E18:J18"/>
    <mergeCell ref="L18:M18"/>
    <mergeCell ref="O18:W18"/>
    <mergeCell ref="E20:J20"/>
    <mergeCell ref="L20:M20"/>
    <mergeCell ref="E19:J19"/>
    <mergeCell ref="L19:M19"/>
    <mergeCell ref="A18:D23"/>
    <mergeCell ref="O11:R11"/>
    <mergeCell ref="S11:U11"/>
    <mergeCell ref="E12:G12"/>
    <mergeCell ref="L12:N12"/>
    <mergeCell ref="S12:U12"/>
    <mergeCell ref="A13:D13"/>
    <mergeCell ref="E13:G13"/>
    <mergeCell ref="H13:K13"/>
    <mergeCell ref="L13:N13"/>
    <mergeCell ref="O13:R13"/>
    <mergeCell ref="S13:U13"/>
    <mergeCell ref="O9:R9"/>
    <mergeCell ref="S9:U9"/>
    <mergeCell ref="E6:G6"/>
    <mergeCell ref="A7:D7"/>
    <mergeCell ref="E7:G7"/>
    <mergeCell ref="E8:G8"/>
    <mergeCell ref="L8:N8"/>
    <mergeCell ref="S8:U8"/>
    <mergeCell ref="E10:G10"/>
    <mergeCell ref="L10:N10"/>
    <mergeCell ref="S10:U10"/>
    <mergeCell ref="A1:G1"/>
    <mergeCell ref="A3:D3"/>
    <mergeCell ref="E3:G3"/>
    <mergeCell ref="A4:D4"/>
    <mergeCell ref="E4:G4"/>
    <mergeCell ref="E5:G5"/>
    <mergeCell ref="E54:J54"/>
    <mergeCell ref="L54:M54"/>
    <mergeCell ref="E68:J68"/>
    <mergeCell ref="A9:D9"/>
    <mergeCell ref="E9:G9"/>
    <mergeCell ref="H9:K9"/>
    <mergeCell ref="L9:N9"/>
    <mergeCell ref="A11:D11"/>
    <mergeCell ref="E11:G11"/>
    <mergeCell ref="H11:K11"/>
    <mergeCell ref="L11:N11"/>
    <mergeCell ref="A29:M29"/>
    <mergeCell ref="J44:L44"/>
    <mergeCell ref="J45:L45"/>
    <mergeCell ref="J46:L46"/>
    <mergeCell ref="J47:L47"/>
    <mergeCell ref="J48:L48"/>
    <mergeCell ref="F50:H50"/>
  </mergeCells>
  <conditionalFormatting sqref="N21">
    <cfRule type="cellIs" dxfId="0" priority="1" operator="greaterThan">
      <formula>100%</formula>
    </cfRule>
  </conditionalFormatting>
  <dataValidations count="7">
    <dataValidation type="decimal" allowBlank="1" showInputMessage="1" showErrorMessage="1" prompt="Der Wert kann nicht kleiner als 0,01 und größer als 0,24 h sein. " sqref="K99 K113 K127 K141 K155 K169 K183" xr:uid="{0412087B-516C-43BB-8A37-E86E1797C116}">
      <formula1>0.01</formula1>
      <formula2>0.24</formula2>
    </dataValidation>
    <dataValidation type="decimal" allowBlank="1" showInputMessage="1" showErrorMessage="1" prompt="Der wert kann nicht kleiner als 0,01 und größer als 0,24 h sein." sqref="K85" xr:uid="{EE9771D6-6146-4A58-8657-2DBF547FF1DE}">
      <formula1>0.01</formula1>
      <formula2>0.24</formula2>
    </dataValidation>
    <dataValidation type="decimal" allowBlank="1" showInputMessage="1" showErrorMessage="1" prompt="Der Wert kann nicht kleiner als 0,01 und größer als 0,24 h sein." sqref="K71" xr:uid="{FE1B291A-40FD-4984-9CF0-7BF3F7A11277}">
      <formula1>0.01</formula1>
      <formula2>0.24</formula2>
    </dataValidation>
    <dataValidation type="decimal" allowBlank="1" showInputMessage="1" showErrorMessage="1" prompt="Der Wert kann nicht kleiner als 0,01 und nicht größer als 0,24 h sein." sqref="K57" xr:uid="{67E0CF70-BEDA-4ACB-A22A-EEB4BC11EBBF}">
      <formula1>0.01</formula1>
      <formula2>0.24</formula2>
    </dataValidation>
    <dataValidation type="list" allowBlank="1" showInputMessage="1" showErrorMessage="1" sqref="N29" xr:uid="{A370D2EA-6E45-4A13-9829-6990DD1D0CB0}">
      <formula1>"ja,nein"</formula1>
    </dataValidation>
    <dataValidation type="list" allowBlank="1" showInputMessage="1" showErrorMessage="1" sqref="N33" xr:uid="{A0458492-40D0-4438-9249-BDB5A4F5834B}">
      <formula1>"ja, nein"</formula1>
    </dataValidation>
    <dataValidation type="list" allowBlank="1" showInputMessage="1" showErrorMessage="1" sqref="L88" xr:uid="{6559B636-65CA-43E1-BBB4-6C5D5E49DDE7}">
      <mc:AlternateContent xmlns:x12ac="http://schemas.microsoft.com/office/spreadsheetml/2011/1/ac" xmlns:mc="http://schemas.openxmlformats.org/markup-compatibility/2006">
        <mc:Choice Requires="x12ac">
          <x12ac:list>"ja, nein"</x12ac:list>
        </mc:Choice>
        <mc:Fallback>
          <formula1>"ja, nein"</formula1>
        </mc:Fallback>
      </mc:AlternateContent>
    </dataValidation>
  </dataValidations>
  <pageMargins left="0.7" right="0.7" top="0.78740157499999996" bottom="0.78740157499999996" header="0.3" footer="0.3"/>
  <pageSetup paperSize="9" scale="38" fitToHeight="0" orientation="landscape" r:id="rId1"/>
  <legacyDrawing r:id="rId2"/>
  <extLst>
    <ext xmlns:x14="http://schemas.microsoft.com/office/spreadsheetml/2009/9/main" uri="{CCE6A557-97BC-4b89-ADB6-D9C93CAAB3DF}">
      <x14:dataValidations xmlns:xm="http://schemas.microsoft.com/office/excel/2006/main" count="1">
        <x14:dataValidation type="list" allowBlank="1" showDropDown="1" showInputMessage="1" showErrorMessage="1" error="Hier nur Zahlen eintragen, die auf #,00 oder #,25 oder #,50 oder #,75 enden. Alle anderen Dezimalzahlen sind nicht zulässig. Bis max. 2024 Stunden möglich!" xr:uid="{B1C275B5-2053-4D5E-B70C-1A515D6CFF15}">
          <x14:formula1>
            <xm:f>Beschreibung!$AA$19:$AA$8122</xm:f>
          </x14:formula1>
          <xm:sqref>D62:P62 D76:P76 D90:P90 D104:P104 D118:P118 D160:P160 D132:P132 D146:P146 D188:P188 D174:P174</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Beschreibung</vt:lpstr>
      <vt:lpstr>Ausgleichszahlung</vt:lpstr>
      <vt:lpstr>Ausgleichszahlung mit Übertrag</vt:lpstr>
      <vt:lpstr>Ausgleichszahlung!Druckbereich</vt:lpstr>
      <vt:lpstr>Beschreibung!Druckbereich</vt:lpstr>
    </vt:vector>
  </TitlesOfParts>
  <Company>Bundesagentur für Arbeit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Vordruck Ausgleichszahlung</dc:title>
  <dc:creator>BA</dc:creator>
  <cp:keywords>Vorabversion</cp:keywords>
  <cp:lastPrinted>2023-08-01T15:03:41Z</cp:lastPrinted>
  <dcterms:created xsi:type="dcterms:W3CDTF">2019-02-07T09:53:06Z</dcterms:created>
  <dcterms:modified xsi:type="dcterms:W3CDTF">2024-04-22T08:14:56Z</dcterms:modified>
</cp:coreProperties>
</file>