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C:\Users\RoederR003\Desktop\"/>
    </mc:Choice>
  </mc:AlternateContent>
  <xr:revisionPtr revIDLastSave="0" documentId="8_{951AF60D-E568-429E-A44C-F72D6BB7D8FE}" xr6:coauthVersionLast="47" xr6:coauthVersionMax="47" xr10:uidLastSave="{00000000-0000-0000-0000-000000000000}"/>
  <bookViews>
    <workbookView xWindow="-120" yWindow="-120" windowWidth="29040" windowHeight="15720" xr2:uid="{00000000-000D-0000-FFFF-FFFF00000000}"/>
  </bookViews>
  <sheets>
    <sheet name="P.1 Personaleinsatz Reha int." sheetId="1" r:id="rId1"/>
    <sheet name="Anleitung" sheetId="2" r:id="rId2"/>
  </sheets>
  <definedNames>
    <definedName name="_xlnm.Print_Area" localSheetId="0">'P.1 Personaleinsatz Reha int.'!$A$1:$L$162</definedName>
    <definedName name="_xlnm.Print_Titles" localSheetId="0">'P.1 Personaleinsatz Reha int.'!$1:$7</definedName>
  </definedNames>
  <calcPr calcId="191029" concurrentManualCount="6"/>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8" i="1" l="1"/>
  <c r="I17" i="1"/>
  <c r="I16" i="1"/>
  <c r="O30" i="1" l="1"/>
  <c r="O31" i="1"/>
  <c r="O29" i="1"/>
  <c r="G28" i="1" l="1"/>
  <c r="H30" i="1"/>
  <c r="G30" i="1"/>
  <c r="G29" i="1"/>
  <c r="G31" i="1" l="1"/>
  <c r="S36" i="1" l="1"/>
  <c r="S42" i="1" s="1"/>
  <c r="S35" i="1"/>
  <c r="S34" i="1"/>
  <c r="S39" i="1"/>
  <c r="O105" i="1"/>
  <c r="N105" i="1"/>
  <c r="O104" i="1"/>
  <c r="N104" i="1"/>
  <c r="O103" i="1"/>
  <c r="N103" i="1"/>
  <c r="O102" i="1"/>
  <c r="N102" i="1"/>
  <c r="O101" i="1"/>
  <c r="N101" i="1"/>
  <c r="O100" i="1"/>
  <c r="N100" i="1"/>
  <c r="O99" i="1"/>
  <c r="N99" i="1"/>
  <c r="O98" i="1"/>
  <c r="N98" i="1"/>
  <c r="O97" i="1"/>
  <c r="N97" i="1"/>
  <c r="O96" i="1"/>
  <c r="N96" i="1"/>
  <c r="O95" i="1"/>
  <c r="N95" i="1"/>
  <c r="O94" i="1"/>
  <c r="N94" i="1"/>
  <c r="O93" i="1"/>
  <c r="N93" i="1"/>
  <c r="O92" i="1"/>
  <c r="N92" i="1"/>
  <c r="O91" i="1"/>
  <c r="N91" i="1"/>
  <c r="O90" i="1"/>
  <c r="N90" i="1"/>
  <c r="O89" i="1"/>
  <c r="N89" i="1"/>
  <c r="O88" i="1"/>
  <c r="N88" i="1"/>
  <c r="O87" i="1"/>
  <c r="N87" i="1"/>
  <c r="O86" i="1"/>
  <c r="N86" i="1"/>
  <c r="O85" i="1"/>
  <c r="N85" i="1"/>
  <c r="O84" i="1"/>
  <c r="N84" i="1"/>
  <c r="O83" i="1"/>
  <c r="N83" i="1"/>
  <c r="O82" i="1"/>
  <c r="N82" i="1"/>
  <c r="O81" i="1"/>
  <c r="N81" i="1"/>
  <c r="O80" i="1"/>
  <c r="N80" i="1"/>
  <c r="O79" i="1"/>
  <c r="N79" i="1"/>
  <c r="O78" i="1"/>
  <c r="N78" i="1"/>
  <c r="O77" i="1"/>
  <c r="N77" i="1"/>
  <c r="O76" i="1"/>
  <c r="N76" i="1"/>
  <c r="O75" i="1"/>
  <c r="N75" i="1"/>
  <c r="O74" i="1"/>
  <c r="N74" i="1"/>
  <c r="O73" i="1"/>
  <c r="N73" i="1"/>
  <c r="O72" i="1"/>
  <c r="N72" i="1"/>
  <c r="O71" i="1"/>
  <c r="N71" i="1"/>
  <c r="O70" i="1"/>
  <c r="N70" i="1"/>
  <c r="O69" i="1"/>
  <c r="N69" i="1"/>
  <c r="O68" i="1"/>
  <c r="N68" i="1"/>
  <c r="O67" i="1"/>
  <c r="N67" i="1"/>
  <c r="O66" i="1"/>
  <c r="N66" i="1"/>
  <c r="O65" i="1"/>
  <c r="N65" i="1"/>
  <c r="O64" i="1"/>
  <c r="N64" i="1"/>
  <c r="O63" i="1"/>
  <c r="N63" i="1"/>
  <c r="O62" i="1"/>
  <c r="N62" i="1"/>
  <c r="O61" i="1"/>
  <c r="N61" i="1"/>
  <c r="O60" i="1"/>
  <c r="N60" i="1"/>
  <c r="O59" i="1"/>
  <c r="N59" i="1"/>
  <c r="O58" i="1"/>
  <c r="N58" i="1"/>
  <c r="O57" i="1"/>
  <c r="N57" i="1"/>
  <c r="O56" i="1"/>
  <c r="N56" i="1"/>
  <c r="O55" i="1"/>
  <c r="N55" i="1"/>
  <c r="O54" i="1"/>
  <c r="N54" i="1"/>
  <c r="O53" i="1"/>
  <c r="N53" i="1"/>
  <c r="O52" i="1"/>
  <c r="N52" i="1"/>
  <c r="O51" i="1"/>
  <c r="N51" i="1"/>
  <c r="O50" i="1"/>
  <c r="N50" i="1"/>
  <c r="O49" i="1"/>
  <c r="N49" i="1"/>
  <c r="O48" i="1"/>
  <c r="N48" i="1"/>
  <c r="O47" i="1"/>
  <c r="N47" i="1"/>
  <c r="O46" i="1"/>
  <c r="N46" i="1"/>
  <c r="O45" i="1"/>
  <c r="N45" i="1"/>
  <c r="O44" i="1"/>
  <c r="N44" i="1"/>
  <c r="O43" i="1"/>
  <c r="N43" i="1"/>
  <c r="O42" i="1"/>
  <c r="N42" i="1"/>
  <c r="O41" i="1"/>
  <c r="N41" i="1"/>
  <c r="O40" i="1"/>
  <c r="N40" i="1"/>
  <c r="O39" i="1"/>
  <c r="N39" i="1"/>
  <c r="O38" i="1"/>
  <c r="N38" i="1"/>
  <c r="O37" i="1"/>
  <c r="N37" i="1"/>
  <c r="O36" i="1"/>
  <c r="N36" i="1"/>
  <c r="S40" i="1" l="1"/>
  <c r="E30" i="1"/>
  <c r="F30" i="1" s="1"/>
  <c r="S41" i="1"/>
  <c r="E28" i="1"/>
  <c r="E29" i="1"/>
  <c r="E3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KubikK</author>
    <author>WerdanM002</author>
    <author>AB</author>
  </authors>
  <commentList>
    <comment ref="F12" authorId="0" shapeId="0" xr:uid="{00000000-0006-0000-0000-000001000000}">
      <text>
        <r>
          <rPr>
            <b/>
            <sz val="10"/>
            <color indexed="81"/>
            <rFont val="Tahoma"/>
            <family val="2"/>
          </rPr>
          <t>KubikK:</t>
        </r>
        <r>
          <rPr>
            <sz val="10"/>
            <color indexed="81"/>
            <rFont val="Tahoma"/>
            <family val="2"/>
          </rPr>
          <t xml:space="preserve">
Bitte tragen Sie hier das Datum des Beginns des jeweiligen Ausbildungsjahrgangs ein.</t>
        </r>
      </text>
    </comment>
    <comment ref="I14" authorId="0" shapeId="0" xr:uid="{00000000-0006-0000-0000-000002000000}">
      <text>
        <r>
          <rPr>
            <b/>
            <sz val="10"/>
            <color indexed="81"/>
            <rFont val="Tahoma"/>
            <family val="2"/>
          </rPr>
          <t>KubikK:</t>
        </r>
        <r>
          <rPr>
            <sz val="10"/>
            <color indexed="81"/>
            <rFont val="Tahoma"/>
            <family val="2"/>
          </rPr>
          <t xml:space="preserve">
Bitte tragen Sie hier das Datum ein, ab wann das Personal eingesetzt wird</t>
        </r>
      </text>
    </comment>
    <comment ref="H34" authorId="1" shapeId="0" xr:uid="{00000000-0006-0000-0000-000003000000}">
      <text>
        <r>
          <rPr>
            <sz val="9"/>
            <color indexed="81"/>
            <rFont val="Tahoma"/>
            <family val="2"/>
          </rPr>
          <t>Geben Sie bitte die für den Einsatz in der Maßnahme erforderliche IST-Qualifikation des jeweiligen Mitarbeiters an: Abschluss (z.B. Bacherlor Sozialpädagoge), Berufs- und/oder pädagogische Erfahrung, pädagogische Grundqualifizierung, Zusatzqualifikation etc.</t>
        </r>
      </text>
    </comment>
    <comment ref="I34" authorId="2" shapeId="0" xr:uid="{00000000-0006-0000-0000-000004000000}">
      <text>
        <r>
          <rPr>
            <sz val="9"/>
            <color indexed="81"/>
            <rFont val="Arial"/>
            <family val="2"/>
          </rPr>
          <t xml:space="preserve">Bitte tragen Sie die Anzahl der </t>
        </r>
        <r>
          <rPr>
            <b/>
            <u/>
            <sz val="9"/>
            <color indexed="81"/>
            <rFont val="Arial"/>
            <family val="2"/>
          </rPr>
          <t>Zeit</t>
        </r>
        <r>
          <rPr>
            <b/>
            <sz val="9"/>
            <color indexed="81"/>
            <rFont val="Arial"/>
            <family val="2"/>
          </rPr>
          <t>stunden</t>
        </r>
        <r>
          <rPr>
            <sz val="9"/>
            <color indexed="81"/>
            <rFont val="Arial"/>
            <family val="2"/>
          </rPr>
          <t xml:space="preserve"> als Dezimalwert ein (bei Honorarkräften einschließlich 25% Vor- und Nacharbeitungszeit)</t>
        </r>
      </text>
    </comment>
    <comment ref="I109" authorId="2" shapeId="0" xr:uid="{00000000-0006-0000-0000-000005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<sst xmlns="http://schemas.openxmlformats.org/spreadsheetml/2006/main" count="85" uniqueCount="72">
  <si>
    <t>Angaben zum Vertrag</t>
  </si>
  <si>
    <t>4 Wochen vor Vertragsbeginn</t>
  </si>
  <si>
    <t>Vergabe-Nr.:</t>
  </si>
  <si>
    <t>Aktualisierung wegen allg. Personaländerung</t>
  </si>
  <si>
    <t>Los-Nr.:</t>
  </si>
  <si>
    <r>
      <t>Anlass der Personalmeldung</t>
    </r>
    <r>
      <rPr>
        <sz val="10"/>
        <rFont val="Arial"/>
        <family val="2"/>
      </rPr>
      <t xml:space="preserve"> (bitte auswählen)</t>
    </r>
    <r>
      <rPr>
        <b/>
        <sz val="10"/>
        <rFont val="Arial"/>
        <family val="2"/>
      </rPr>
      <t>:</t>
    </r>
  </si>
  <si>
    <t xml:space="preserve">Personaleinsatz Ausbilder: </t>
  </si>
  <si>
    <t>Personaleinsatz Sozialpädagoge:</t>
  </si>
  <si>
    <t>Soll</t>
  </si>
  <si>
    <t>Ist</t>
  </si>
  <si>
    <t>Anzahl 
Vollzeitkräfte</t>
  </si>
  <si>
    <t>Ausbilder</t>
  </si>
  <si>
    <t>Gesamt</t>
  </si>
  <si>
    <t>Personal in der Maßnahme</t>
  </si>
  <si>
    <t>lfd. Nr.</t>
  </si>
  <si>
    <t>Name</t>
  </si>
  <si>
    <t>Vorname</t>
  </si>
  <si>
    <t>Geburtsdatum</t>
  </si>
  <si>
    <t>Einsatz als</t>
  </si>
  <si>
    <t>Qualifikation für vorgesehenen Einsatz</t>
  </si>
  <si>
    <t>Std./Wo.</t>
  </si>
  <si>
    <t>Anstellungsverhältnis</t>
  </si>
  <si>
    <t>Vergabenummer/Los</t>
  </si>
  <si>
    <t>Umfang (Std./Wo)</t>
  </si>
  <si>
    <t>Personal für die Vertretung im Urlaubs- oder Krankheitsfall</t>
  </si>
  <si>
    <r>
      <t xml:space="preserve">Einsatz in weiteren Maßnahmen
</t>
    </r>
    <r>
      <rPr>
        <sz val="10"/>
        <rFont val="Arial"/>
        <family val="2"/>
      </rPr>
      <t>(sofern Vergabemaßnahme - Angabe der Vergabe-/
Losnummer erforderlich)</t>
    </r>
  </si>
  <si>
    <t>lfd. Nr</t>
  </si>
  <si>
    <t>Ausbildungsbeginnjahrgang laut Leistungsverzeichnis/Losblatt</t>
  </si>
  <si>
    <r>
      <t xml:space="preserve">Anzahl Gesamtteilnehmerplätze </t>
    </r>
    <r>
      <rPr>
        <sz val="10"/>
        <rFont val="Arial"/>
        <family val="2"/>
      </rPr>
      <t>(bitte Anzahl aus dem Leistungsverzeichnis/Losblatt eintragen)</t>
    </r>
    <r>
      <rPr>
        <b/>
        <sz val="10"/>
        <rFont val="Arial"/>
        <family val="2"/>
      </rPr>
      <t>:</t>
    </r>
  </si>
  <si>
    <t>Personalschlüssel Lehrkraft:</t>
  </si>
  <si>
    <r>
      <t>Anzahl Teilnehmerplätze (bitte Anzahl der tatsächlich besetzten Teilnehmerplätze eintragen)</t>
    </r>
    <r>
      <rPr>
        <sz val="10"/>
        <rFont val="Arial"/>
        <family val="2"/>
      </rPr>
      <t>:</t>
    </r>
  </si>
  <si>
    <t>Ausbildungsjahr</t>
  </si>
  <si>
    <t>1.Ausbildungsjahr</t>
  </si>
  <si>
    <t>2.Ausbildungsjahr</t>
  </si>
  <si>
    <t>3.Ausbildungsjahr</t>
  </si>
  <si>
    <t>4.Ausbildungsjahr</t>
  </si>
  <si>
    <t>Berechnung der zugrunde zu legenden TN-Zahl für Soll-Personaleinsatz</t>
  </si>
  <si>
    <t>2. Ausbildungsjahr</t>
  </si>
  <si>
    <t>3. Ausbildungsjahr</t>
  </si>
  <si>
    <t>4. Ausbildungsjahr</t>
  </si>
  <si>
    <t>später ausblenden; TN-Plätze Mindestvergütung 2. Ausbildungsjahr</t>
  </si>
  <si>
    <t>später ausblenden; TN-Plätze Mindestvergütung 3. Ausbildungsjahr</t>
  </si>
  <si>
    <t>später ausblenden; TN-Plätze Mindestvergütung 4. Ausbildungsjahr</t>
  </si>
  <si>
    <t>Lehrkraft</t>
  </si>
  <si>
    <r>
      <rPr>
        <b/>
        <sz val="10"/>
        <rFont val="Arial"/>
        <family val="2"/>
      </rPr>
      <t>Einsatz in weiteren Maßnahmen</t>
    </r>
    <r>
      <rPr>
        <sz val="10"/>
        <color theme="1"/>
        <rFont val="Arial"/>
        <family val="2"/>
      </rPr>
      <t xml:space="preserve">
(sofern Vergabemaßnahme - Angabe der Vergabe-/Losnummer erforderlich)</t>
    </r>
  </si>
  <si>
    <t>Sozialpädagoge</t>
  </si>
  <si>
    <t>Anleitung zum Ausfüllen der Gesamtübersicht "Personaleinsatz"</t>
  </si>
  <si>
    <t>Angaben zum Vertrag:</t>
  </si>
  <si>
    <t>Soll-/Ist-Vergleich</t>
  </si>
  <si>
    <t>Personal für die Vertretung im Urlaubs- und Krankheitsfall</t>
  </si>
  <si>
    <t>Bitte tragen Sie hier das Personal ein, das bei einer Vertretung im Urlaubs- oder Krankheitsfall zum Einsatz kommen soll. Sofern im Vertretungsfall anderes als hier genanntes Personal zum Einsatz kommen soll, ist die Übersicht zu aktualisieren und erneut dem REZ und der koordinierenden Dienststelle zuzusenden.</t>
  </si>
  <si>
    <t xml:space="preserve">Bitte tragen Sie die Angaben zum Vertrag in die dafür vorgesehenen grau unterlegten Felder ein. Die Übersicht ist für jede Maßnahme (lfd. Nr. laut Leistungsverzeichnis/Losblatt) gesondert auszufüllen.
Gemäß B.1.1 der Leistungsbeschreibung ist die Gesamtübersicht „Personaleinsatz“ (P.1) nach Zuschlagserteilung spätestens 4 Wochen vor Vertragsbeginn bzw. unmittelbar nach Zuschlagserteilung, wenn der Vertrag früher als in 4 Wochen beginnt, dem REZ und der koordinierenden Dienststelle zuzusenden. Bei Personaländerungen während der Vertragslaufzeit hat der Nachweis des Personals unverzüglich und vor Einsatz des Personals in der Maßnahme ebenfalls mit dieser Gesamtübersicht zu erfolgen.
</t>
  </si>
  <si>
    <t xml:space="preserve">Hier sind keine Eintragungen erforderlich. Die Berechnung erfolgt automatisch. Entspricht der Personaleinsatz den Vorgaben der Leistungsbeschreibung, werden die Zahlen in der Rubrik "Ist" grün, andernfalls rot dargestellt.
</t>
  </si>
  <si>
    <t>Berechnung der zugrunde zu legenden TN-Zahl für Soll-Personaleinsatz - Lehrkraft</t>
  </si>
  <si>
    <t>1. Ausbildungsjahr</t>
  </si>
  <si>
    <t>Vordruck Gesamtübersicht "Personaleinsatz" (P.1) - Reha-Ausbildung integrativ</t>
  </si>
  <si>
    <t>davon mindestens festangestellt im 
1. Ausbildungsjahr</t>
  </si>
  <si>
    <t>davon festangestellt im 
1. Ausbildungsjahr</t>
  </si>
  <si>
    <r>
      <t>Anzahl Teilnehmerplätze weitere Ausbildungsbeginnjahrgänge = Optionen (bitte Anzahl der tatsächlich besetzten Teilnehmerplätze eintragen, sofern die Summe der Teilnehmerplätze aller Ausbildungsbeginnjahrgänge unter 10)</t>
    </r>
    <r>
      <rPr>
        <sz val="10"/>
        <rFont val="Arial"/>
        <family val="2"/>
      </rPr>
      <t>:</t>
    </r>
  </si>
  <si>
    <t>Psychologische Begleitung lt. Los gefordert?</t>
  </si>
  <si>
    <t>nein:</t>
  </si>
  <si>
    <t>ja</t>
  </si>
  <si>
    <t>wenn ja Stunden/Woche:</t>
  </si>
  <si>
    <t>Psychologe</t>
  </si>
  <si>
    <t>koordinierender Bedarfsträger:</t>
  </si>
  <si>
    <t>Meldedatum:</t>
  </si>
  <si>
    <t>Auftragnehmer/in:</t>
  </si>
  <si>
    <t>Datum zu dem die Personalmeldung/-änderung in Kraft tritt:</t>
  </si>
  <si>
    <t>Lfd. Nr.:</t>
  </si>
  <si>
    <t>Die Auftragnehmerin/der Auftragnehmer erklärt mit der Übersendung des Vordrucks an das Regionale Einkaufszentrum (REZ), dass alle im Vordruck angegeben Daten korrekt sind und der Personaleinsatz entsprechend den Vorgaben der Vergabeunterlagen (z. B. Personalqualität und -quantität) erfolgt. 
Eintragungen, die entgegen den Vergabeunterlagen vorgenommen wurden, werden seitens der Auftraggeberin/des Auftraggebers nicht anerkannt und stellen gemäß § 9 des Vertrages Pflichtverletzungen dar.</t>
  </si>
  <si>
    <t xml:space="preserve">Datum </t>
  </si>
  <si>
    <t>Unterschrift des Auftragnehmers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</si>
</sst>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Arial"/>
      <family val="2"/>
    </font>
    <font>
      <sz val="10"/>
      <color theme="1"/>
      <name val="Arial"/>
      <family val="2"/>
    </font>
    <font>
      <b/>
      <u/>
      <sz val="10"/>
      <name val="Arial"/>
      <family val="2"/>
    </font>
    <font>
      <b/>
      <sz val="10"/>
      <name val="Arial"/>
      <family val="2"/>
    </font>
    <font>
      <sz val="10"/>
      <name val="Arial"/>
      <family val="2"/>
    </font>
    <font>
      <b/>
      <sz val="10"/>
      <color rgb="FFFF0000"/>
      <name val="Arial"/>
      <family val="2"/>
    </font>
    <font>
      <b/>
      <sz val="10"/>
      <color theme="1"/>
      <name val="Arial"/>
      <family val="2"/>
    </font>
    <font>
      <b/>
      <sz val="14"/>
      <name val="Arial"/>
      <family val="2"/>
    </font>
    <font>
      <sz val="10"/>
      <color indexed="81"/>
      <name val="Arial"/>
      <family val="2"/>
    </font>
    <font>
      <b/>
      <u/>
      <sz val="10"/>
      <color indexed="81"/>
      <name val="Arial"/>
      <family val="2"/>
    </font>
    <font>
      <b/>
      <sz val="10"/>
      <color indexed="81"/>
      <name val="Arial"/>
      <family val="2"/>
    </font>
    <font>
      <sz val="10"/>
      <color indexed="81"/>
      <name val="Tahoma"/>
      <family val="2"/>
    </font>
    <font>
      <b/>
      <sz val="10"/>
      <color indexed="81"/>
      <name val="Tahoma"/>
      <family val="2"/>
    </font>
    <font>
      <sz val="10"/>
      <color theme="1"/>
      <name val="Arial"/>
      <family val="2"/>
    </font>
    <font>
      <u/>
      <sz val="10"/>
      <name val="Arial"/>
      <family val="2"/>
    </font>
    <font>
      <sz val="9"/>
      <color indexed="81"/>
      <name val="Arial"/>
      <family val="2"/>
    </font>
    <font>
      <b/>
      <u/>
      <sz val="9"/>
      <color indexed="81"/>
      <name val="Arial"/>
      <family val="2"/>
    </font>
    <font>
      <b/>
      <sz val="9"/>
      <color indexed="81"/>
      <name val="Arial"/>
      <family val="2"/>
    </font>
    <font>
      <sz val="9"/>
      <color indexed="81"/>
      <name val="Tahoma"/>
      <family val="2"/>
    </font>
    <font>
      <b/>
      <sz val="11"/>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s>
  <borders count="46">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style="thick">
        <color theme="0"/>
      </left>
      <right/>
      <top/>
      <bottom style="thin">
        <color theme="0" tint="-0.34998626667073579"/>
      </bottom>
      <diagonal/>
    </border>
    <border>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style="double">
        <color theme="0"/>
      </left>
      <right/>
      <top/>
      <bottom style="thin">
        <color theme="0" tint="-0.34998626667073579"/>
      </bottom>
      <diagonal/>
    </border>
    <border>
      <left style="double">
        <color theme="0"/>
      </left>
      <right/>
      <top/>
      <bottom/>
      <diagonal/>
    </border>
    <border>
      <left/>
      <right style="thin">
        <color theme="0" tint="-0.34998626667073579"/>
      </right>
      <top/>
      <bottom style="thick">
        <color theme="0" tint="-0.34998626667073579"/>
      </bottom>
      <diagonal/>
    </border>
    <border>
      <left style="thin">
        <color theme="0" tint="-0.34998626667073579"/>
      </left>
      <right style="thin">
        <color theme="0" tint="-0.34998626667073579"/>
      </right>
      <top/>
      <bottom style="thick">
        <color theme="0" tint="-0.34998626667073579"/>
      </bottom>
      <diagonal/>
    </border>
    <border>
      <left style="thin">
        <color theme="0" tint="-0.34998626667073579"/>
      </left>
      <right style="double">
        <color theme="0"/>
      </right>
      <top/>
      <bottom style="thick">
        <color theme="0" tint="-0.34998626667073579"/>
      </bottom>
      <diagonal/>
    </border>
    <border>
      <left style="thick">
        <color theme="0"/>
      </left>
      <right style="thick">
        <color theme="0"/>
      </right>
      <top style="thin">
        <color rgb="FFC00000"/>
      </top>
      <bottom style="thin">
        <color rgb="FFC00000"/>
      </bottom>
      <diagonal/>
    </border>
    <border>
      <left style="thick">
        <color rgb="FFC00000"/>
      </left>
      <right style="thick">
        <color rgb="FFC00000"/>
      </right>
      <top style="thick">
        <color rgb="FFC00000"/>
      </top>
      <bottom style="thin">
        <color rgb="FFC00000"/>
      </bottom>
      <diagonal/>
    </border>
    <border>
      <left style="thick">
        <color rgb="FFC00000"/>
      </left>
      <right style="thick">
        <color rgb="FFC00000"/>
      </right>
      <top style="thin">
        <color rgb="FFC00000"/>
      </top>
      <bottom style="thin">
        <color rgb="FFC00000"/>
      </bottom>
      <diagonal/>
    </border>
    <border>
      <left style="thick">
        <color rgb="FFC00000"/>
      </left>
      <right style="thick">
        <color rgb="FFC00000"/>
      </right>
      <top style="thin">
        <color rgb="FFC00000"/>
      </top>
      <bottom style="thick">
        <color rgb="FFC00000"/>
      </bottom>
      <diagonal/>
    </border>
    <border>
      <left/>
      <right/>
      <top style="thin">
        <color theme="0" tint="-0.34998626667073579"/>
      </top>
      <bottom/>
      <diagonal/>
    </border>
    <border>
      <left style="thick">
        <color theme="0"/>
      </left>
      <right style="double">
        <color theme="0"/>
      </right>
      <top style="thick">
        <color theme="0" tint="-0.34998626667073579"/>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style="medium">
        <color rgb="FFC00000"/>
      </bottom>
      <diagonal/>
    </border>
    <border>
      <left style="medium">
        <color rgb="FFC00000"/>
      </left>
      <right style="thick">
        <color theme="0"/>
      </right>
      <top style="medium">
        <color rgb="FFC00000"/>
      </top>
      <bottom style="thin">
        <color rgb="FFC00000"/>
      </bottom>
      <diagonal/>
    </border>
    <border>
      <left style="thick">
        <color theme="0"/>
      </left>
      <right style="thick">
        <color theme="0"/>
      </right>
      <top style="medium">
        <color rgb="FFC00000"/>
      </top>
      <bottom style="thin">
        <color rgb="FFC00000"/>
      </bottom>
      <diagonal/>
    </border>
    <border>
      <left style="thick">
        <color theme="0"/>
      </left>
      <right style="medium">
        <color rgb="FFC00000"/>
      </right>
      <top style="medium">
        <color rgb="FFC00000"/>
      </top>
      <bottom style="thin">
        <color rgb="FFC00000"/>
      </bottom>
      <diagonal/>
    </border>
    <border>
      <left style="medium">
        <color rgb="FFC00000"/>
      </left>
      <right/>
      <top style="thin">
        <color rgb="FFC00000"/>
      </top>
      <bottom style="medium">
        <color rgb="FFC00000"/>
      </bottom>
      <diagonal/>
    </border>
    <border>
      <left/>
      <right style="medium">
        <color rgb="FFC00000"/>
      </right>
      <top style="thin">
        <color rgb="FFC00000"/>
      </top>
      <bottom style="medium">
        <color rgb="FFC00000"/>
      </bottom>
      <diagonal/>
    </border>
    <border>
      <left/>
      <right style="thick">
        <color theme="0"/>
      </right>
      <top style="thin">
        <color rgb="FFC00000"/>
      </top>
      <bottom style="medium">
        <color rgb="FFC00000"/>
      </bottom>
      <diagonal/>
    </border>
    <border>
      <left style="thick">
        <color theme="0"/>
      </left>
      <right style="medium">
        <color rgb="FFC00000"/>
      </right>
      <top style="thin">
        <color rgb="FFC00000"/>
      </top>
      <bottom style="medium">
        <color rgb="FFC00000"/>
      </bottom>
      <diagonal/>
    </border>
    <border>
      <left style="medium">
        <color rgb="FFC00000"/>
      </left>
      <right style="medium">
        <color rgb="FFC00000"/>
      </right>
      <top style="thin">
        <color rgb="FFC00000"/>
      </top>
      <bottom style="thin">
        <color rgb="FFC00000"/>
      </bottom>
      <diagonal/>
    </border>
    <border>
      <left style="medium">
        <color rgb="FFC00000"/>
      </left>
      <right style="medium">
        <color rgb="FFC00000"/>
      </right>
      <top style="thin">
        <color rgb="FFC00000"/>
      </top>
      <bottom style="medium">
        <color rgb="FFC00000"/>
      </bottom>
      <diagonal/>
    </border>
    <border>
      <left style="medium">
        <color rgb="FFC00000"/>
      </left>
      <right style="medium">
        <color rgb="FFC00000"/>
      </right>
      <top/>
      <bottom style="thin">
        <color rgb="FFC00000"/>
      </bottom>
      <diagonal/>
    </border>
    <border>
      <left style="medium">
        <color rgb="FFC00000"/>
      </left>
      <right style="thick">
        <color theme="0"/>
      </right>
      <top style="thin">
        <color rgb="FFC00000"/>
      </top>
      <bottom style="thin">
        <color rgb="FFC00000"/>
      </bottom>
      <diagonal/>
    </border>
    <border>
      <left style="thick">
        <color theme="0"/>
      </left>
      <right style="medium">
        <color rgb="FFC00000"/>
      </right>
      <top style="thin">
        <color rgb="FFC00000"/>
      </top>
      <bottom style="thin">
        <color rgb="FFC00000"/>
      </bottom>
      <diagonal/>
    </border>
    <border>
      <left style="medium">
        <color rgb="FFC00000"/>
      </left>
      <right style="thick">
        <color theme="0"/>
      </right>
      <top style="thin">
        <color rgb="FFC00000"/>
      </top>
      <bottom style="medium">
        <color rgb="FFC00000"/>
      </bottom>
      <diagonal/>
    </border>
    <border>
      <left style="thick">
        <color theme="0"/>
      </left>
      <right style="thick">
        <color theme="0"/>
      </right>
      <top style="thin">
        <color rgb="FFC00000"/>
      </top>
      <bottom style="medium">
        <color rgb="FFC00000"/>
      </bottom>
      <diagonal/>
    </border>
    <border>
      <left style="thick">
        <color theme="0"/>
      </left>
      <right style="medium">
        <color rgb="FFC00000"/>
      </right>
      <top style="thick">
        <color theme="0"/>
      </top>
      <bottom style="thin">
        <color theme="0" tint="-0.34998626667073579"/>
      </bottom>
      <diagonal/>
    </border>
    <border>
      <left style="thick">
        <color theme="0"/>
      </left>
      <right style="thick">
        <color theme="0"/>
      </right>
      <top style="thin">
        <color theme="0" tint="-0.34998626667073579"/>
      </top>
      <bottom/>
      <diagonal/>
    </border>
    <border>
      <left style="thick">
        <color theme="0"/>
      </left>
      <right/>
      <top style="thin">
        <color theme="0" tint="-0.34998626667073579"/>
      </top>
      <bottom/>
      <diagonal/>
    </border>
    <border>
      <left style="thick">
        <color theme="0"/>
      </left>
      <right style="thick">
        <color theme="0"/>
      </right>
      <top style="thick">
        <color theme="0"/>
      </top>
      <bottom style="thin">
        <color theme="0" tint="-0.34998626667073579"/>
      </bottom>
      <diagonal/>
    </border>
    <border>
      <left/>
      <right/>
      <top/>
      <bottom style="thin">
        <color indexed="64"/>
      </bottom>
      <diagonal/>
    </border>
    <border>
      <left/>
      <right/>
      <top style="thin">
        <color indexed="64"/>
      </top>
      <bottom/>
      <diagonal/>
    </border>
  </borders>
  <cellStyleXfs count="1">
    <xf numFmtId="0" fontId="0" fillId="0" borderId="0"/>
  </cellStyleXfs>
  <cellXfs count="137">
    <xf numFmtId="0" fontId="0" fillId="0" borderId="0" xfId="0"/>
    <xf numFmtId="0" fontId="0" fillId="0" borderId="0" xfId="0" applyAlignment="1" applyProtection="1">
      <alignment wrapText="1"/>
      <protection hidden="1"/>
    </xf>
    <xf numFmtId="0" fontId="2" fillId="0" borderId="0" xfId="0" applyFont="1" applyBorder="1" applyAlignment="1" applyProtection="1">
      <alignment horizontal="left" vertical="top" wrapText="1"/>
      <protection hidden="1"/>
    </xf>
    <xf numFmtId="0" fontId="4" fillId="0" borderId="0" xfId="0" applyFont="1" applyAlignment="1" applyProtection="1">
      <protection hidden="1"/>
    </xf>
    <xf numFmtId="13" fontId="3" fillId="2" borderId="2" xfId="0" applyNumberFormat="1" applyFont="1" applyFill="1" applyBorder="1" applyAlignment="1" applyProtection="1">
      <alignment horizontal="center" wrapText="1"/>
      <protection hidden="1"/>
    </xf>
    <xf numFmtId="0" fontId="3" fillId="0" borderId="0" xfId="0" applyFont="1" applyBorder="1" applyAlignment="1" applyProtection="1">
      <alignment horizontal="left" vertical="top" wrapText="1"/>
      <protection hidden="1"/>
    </xf>
    <xf numFmtId="0" fontId="0" fillId="0" borderId="0" xfId="0" applyBorder="1" applyAlignment="1" applyProtection="1">
      <alignment horizontal="left" vertical="top" wrapText="1"/>
      <protection hidden="1"/>
    </xf>
    <xf numFmtId="0" fontId="4" fillId="0" borderId="0" xfId="0" applyFont="1" applyBorder="1" applyAlignment="1" applyProtection="1">
      <alignment horizontal="left"/>
      <protection hidden="1"/>
    </xf>
    <xf numFmtId="13" fontId="0" fillId="0" borderId="0" xfId="0" applyNumberFormat="1" applyAlignment="1" applyProtection="1">
      <alignment wrapText="1"/>
      <protection hidden="1"/>
    </xf>
    <xf numFmtId="14" fontId="0" fillId="0" borderId="0" xfId="0" applyNumberFormat="1" applyAlignment="1" applyProtection="1">
      <alignment wrapText="1"/>
      <protection hidden="1"/>
    </xf>
    <xf numFmtId="0" fontId="0" fillId="0" borderId="0" xfId="0" applyBorder="1" applyAlignment="1" applyProtection="1">
      <alignment horizontal="center" wrapText="1"/>
      <protection hidden="1"/>
    </xf>
    <xf numFmtId="9" fontId="0" fillId="0" borderId="0" xfId="0" applyNumberFormat="1" applyAlignment="1" applyProtection="1">
      <alignment horizontal="left" wrapText="1"/>
      <protection hidden="1"/>
    </xf>
    <xf numFmtId="0" fontId="0" fillId="0" borderId="0" xfId="0" applyBorder="1" applyAlignment="1" applyProtection="1">
      <alignment wrapText="1"/>
      <protection hidden="1"/>
    </xf>
    <xf numFmtId="2" fontId="0" fillId="0" borderId="0" xfId="0" quotePrefix="1" applyNumberFormat="1" applyBorder="1" applyAlignment="1" applyProtection="1">
      <alignment horizontal="center" vertical="center" wrapText="1"/>
      <protection hidden="1"/>
    </xf>
    <xf numFmtId="0" fontId="0" fillId="0" borderId="0" xfId="0" applyAlignment="1" applyProtection="1">
      <alignment horizontal="left" wrapText="1"/>
      <protection hidden="1"/>
    </xf>
    <xf numFmtId="9" fontId="0" fillId="0" borderId="0" xfId="0" applyNumberFormat="1" applyFont="1" applyAlignment="1" applyProtection="1">
      <alignment horizontal="left" wrapText="1"/>
      <protection hidden="1"/>
    </xf>
    <xf numFmtId="0" fontId="3" fillId="0" borderId="0" xfId="0" applyFont="1" applyFill="1" applyBorder="1" applyAlignment="1" applyProtection="1">
      <alignment horizontal="center" wrapText="1"/>
      <protection hidden="1"/>
    </xf>
    <xf numFmtId="0" fontId="3" fillId="0" borderId="0" xfId="0" applyFont="1" applyFill="1" applyBorder="1" applyAlignment="1" applyProtection="1">
      <alignment horizontal="left" wrapText="1"/>
      <protection hidden="1"/>
    </xf>
    <xf numFmtId="0" fontId="3" fillId="3" borderId="8" xfId="0" applyFont="1" applyFill="1" applyBorder="1" applyAlignment="1" applyProtection="1">
      <alignment horizontal="center" vertical="center" wrapText="1"/>
      <protection hidden="1"/>
    </xf>
    <xf numFmtId="0" fontId="3" fillId="3" borderId="8" xfId="0" applyFont="1" applyFill="1" applyBorder="1" applyAlignment="1" applyProtection="1">
      <alignment horizontal="left" vertical="center" wrapText="1"/>
      <protection hidden="1"/>
    </xf>
    <xf numFmtId="13" fontId="0" fillId="0" borderId="0" xfId="0" applyNumberFormat="1" applyAlignment="1" applyProtection="1">
      <alignment horizontal="left" wrapText="1"/>
      <protection hidden="1"/>
    </xf>
    <xf numFmtId="0" fontId="0" fillId="0" borderId="0" xfId="0" applyAlignment="1" applyProtection="1">
      <alignment vertical="center" wrapText="1"/>
      <protection hidden="1"/>
    </xf>
    <xf numFmtId="14" fontId="0" fillId="0" borderId="0" xfId="0" applyNumberFormat="1" applyBorder="1" applyAlignment="1" applyProtection="1">
      <alignment horizontal="center" wrapText="1"/>
      <protection hidden="1"/>
    </xf>
    <xf numFmtId="2" fontId="0" fillId="0" borderId="0" xfId="0" applyNumberFormat="1" applyBorder="1" applyAlignment="1" applyProtection="1">
      <alignment horizontal="center"/>
      <protection hidden="1"/>
    </xf>
    <xf numFmtId="0" fontId="3" fillId="0" borderId="0" xfId="0" applyFont="1" applyFill="1" applyBorder="1" applyAlignment="1" applyProtection="1">
      <alignment horizontal="center" vertical="center" wrapText="1"/>
      <protection hidden="1"/>
    </xf>
    <xf numFmtId="0" fontId="0" fillId="0" borderId="0" xfId="0" applyAlignment="1" applyProtection="1">
      <protection hidden="1"/>
    </xf>
    <xf numFmtId="2" fontId="0" fillId="0" borderId="0" xfId="0" quotePrefix="1" applyNumberFormat="1" applyBorder="1" applyAlignment="1" applyProtection="1">
      <alignment vertical="center" wrapText="1"/>
      <protection hidden="1"/>
    </xf>
    <xf numFmtId="2" fontId="0" fillId="0" borderId="0" xfId="0" quotePrefix="1" applyNumberFormat="1" applyBorder="1" applyAlignment="1" applyProtection="1">
      <alignment horizontal="left" vertical="center" wrapText="1"/>
      <protection hidden="1"/>
    </xf>
    <xf numFmtId="0" fontId="13" fillId="0" borderId="0" xfId="0" applyFont="1" applyAlignment="1" applyProtection="1">
      <protection hidden="1"/>
    </xf>
    <xf numFmtId="2" fontId="13" fillId="0" borderId="7" xfId="0" applyNumberFormat="1" applyFont="1" applyBorder="1" applyAlignment="1" applyProtection="1">
      <alignment horizontal="center" wrapText="1"/>
      <protection hidden="1"/>
    </xf>
    <xf numFmtId="2" fontId="13" fillId="0" borderId="1" xfId="0" applyNumberFormat="1" applyFont="1" applyFill="1" applyBorder="1" applyAlignment="1" applyProtection="1">
      <alignment horizontal="left" wrapText="1"/>
      <protection locked="0" hidden="1"/>
    </xf>
    <xf numFmtId="0" fontId="3" fillId="0" borderId="0" xfId="0" applyFont="1" applyBorder="1" applyAlignment="1" applyProtection="1">
      <alignment wrapText="1"/>
      <protection hidden="1"/>
    </xf>
    <xf numFmtId="0" fontId="3" fillId="0" borderId="10" xfId="0" applyFont="1" applyBorder="1" applyAlignment="1" applyProtection="1">
      <alignment wrapText="1"/>
      <protection hidden="1"/>
    </xf>
    <xf numFmtId="0" fontId="13" fillId="0" borderId="7" xfId="0" applyFont="1" applyBorder="1" applyAlignment="1" applyProtection="1">
      <alignment wrapText="1"/>
      <protection hidden="1"/>
    </xf>
    <xf numFmtId="0" fontId="13" fillId="0" borderId="4" xfId="0" applyFont="1" applyBorder="1" applyAlignment="1" applyProtection="1">
      <alignment wrapText="1"/>
      <protection hidden="1"/>
    </xf>
    <xf numFmtId="0" fontId="13" fillId="0" borderId="5" xfId="0" applyFont="1" applyBorder="1" applyAlignment="1" applyProtection="1">
      <alignment wrapText="1"/>
      <protection hidden="1"/>
    </xf>
    <xf numFmtId="0" fontId="13" fillId="0" borderId="6" xfId="0" applyFont="1" applyBorder="1" applyAlignment="1" applyProtection="1">
      <protection hidden="1"/>
    </xf>
    <xf numFmtId="0" fontId="13" fillId="0" borderId="3" xfId="0" applyFont="1" applyBorder="1" applyAlignment="1" applyProtection="1">
      <protection hidden="1"/>
    </xf>
    <xf numFmtId="0" fontId="3" fillId="4" borderId="0" xfId="0" applyFont="1" applyFill="1" applyAlignment="1">
      <alignment horizontal="left" wrapText="1"/>
    </xf>
    <xf numFmtId="0" fontId="14" fillId="4" borderId="0" xfId="0" applyFont="1" applyFill="1" applyAlignment="1">
      <alignment vertical="center" wrapText="1"/>
    </xf>
    <xf numFmtId="0" fontId="0" fillId="0" borderId="0" xfId="0" applyAlignment="1">
      <alignment vertical="center" wrapText="1"/>
    </xf>
    <xf numFmtId="0" fontId="4" fillId="0" borderId="0" xfId="0" applyFont="1" applyAlignment="1">
      <alignment vertical="center" wrapText="1"/>
    </xf>
    <xf numFmtId="0" fontId="0" fillId="0" borderId="0" xfId="0" applyAlignment="1">
      <alignment wrapText="1"/>
    </xf>
    <xf numFmtId="0" fontId="13" fillId="0" borderId="0" xfId="0" applyFont="1" applyAlignment="1">
      <alignment vertical="center" wrapText="1"/>
    </xf>
    <xf numFmtId="0" fontId="13" fillId="0" borderId="6" xfId="0" applyFont="1" applyBorder="1" applyAlignment="1" applyProtection="1">
      <alignment horizontal="center" vertical="center" wrapText="1"/>
      <protection hidden="1"/>
    </xf>
    <xf numFmtId="0" fontId="3" fillId="0" borderId="0" xfId="0" applyFont="1" applyFill="1" applyBorder="1" applyAlignment="1" applyProtection="1">
      <alignment horizontal="center" wrapText="1"/>
      <protection hidden="1"/>
    </xf>
    <xf numFmtId="0" fontId="3" fillId="3" borderId="9" xfId="0" applyFont="1" applyFill="1" applyBorder="1" applyAlignment="1" applyProtection="1">
      <alignment horizontal="center" vertical="center" wrapText="1"/>
      <protection hidden="1"/>
    </xf>
    <xf numFmtId="0" fontId="5" fillId="3" borderId="9" xfId="0" applyFont="1" applyFill="1" applyBorder="1" applyAlignment="1" applyProtection="1">
      <alignment horizontal="center" vertical="center" wrapText="1"/>
      <protection hidden="1"/>
    </xf>
    <xf numFmtId="0" fontId="13" fillId="0" borderId="11" xfId="0" applyFont="1" applyBorder="1" applyAlignment="1" applyProtection="1">
      <alignment horizontal="center" vertical="center" wrapText="1"/>
      <protection hidden="1"/>
    </xf>
    <xf numFmtId="0" fontId="3" fillId="0" borderId="0" xfId="0" applyFont="1" applyAlignment="1" applyProtection="1">
      <alignment vertical="center" wrapText="1"/>
      <protection hidden="1"/>
    </xf>
    <xf numFmtId="2" fontId="3" fillId="0" borderId="3" xfId="0" applyNumberFormat="1" applyFont="1" applyBorder="1" applyAlignment="1" applyProtection="1">
      <alignment horizontal="center" wrapText="1"/>
      <protection hidden="1"/>
    </xf>
    <xf numFmtId="0" fontId="3" fillId="0" borderId="12" xfId="0" applyFont="1" applyBorder="1" applyAlignment="1" applyProtection="1">
      <alignment vertical="center" wrapText="1"/>
      <protection hidden="1"/>
    </xf>
    <xf numFmtId="0" fontId="0" fillId="0" borderId="1" xfId="0" applyFill="1" applyBorder="1" applyAlignment="1">
      <alignment horizontal="center" wrapText="1"/>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0" fontId="0" fillId="0" borderId="1" xfId="0" applyFill="1" applyBorder="1" applyAlignment="1" applyProtection="1">
      <alignment horizontal="center" wrapText="1"/>
      <protection locked="0"/>
    </xf>
    <xf numFmtId="0" fontId="3" fillId="0" borderId="0" xfId="0" applyFont="1" applyBorder="1" applyAlignment="1" applyProtection="1">
      <alignment horizontal="center" wrapText="1"/>
      <protection hidden="1"/>
    </xf>
    <xf numFmtId="0" fontId="6" fillId="0" borderId="0" xfId="0" applyFont="1" applyAlignment="1" applyProtection="1">
      <protection hidden="1"/>
    </xf>
    <xf numFmtId="2" fontId="6" fillId="0" borderId="4" xfId="0" applyNumberFormat="1" applyFont="1" applyBorder="1" applyAlignment="1" applyProtection="1">
      <alignment horizontal="center" wrapText="1"/>
      <protection hidden="1"/>
    </xf>
    <xf numFmtId="0" fontId="0" fillId="0" borderId="4" xfId="0" applyBorder="1" applyAlignment="1" applyProtection="1">
      <alignment horizontal="left" vertical="top" wrapText="1"/>
      <protection hidden="1"/>
    </xf>
    <xf numFmtId="164" fontId="0" fillId="0" borderId="4" xfId="0" applyNumberFormat="1" applyBorder="1" applyAlignment="1" applyProtection="1">
      <alignment horizontal="center" vertical="center" wrapText="1"/>
      <protection locked="0" hidden="1"/>
    </xf>
    <xf numFmtId="0" fontId="0" fillId="0" borderId="1" xfId="0" applyFill="1" applyBorder="1" applyAlignment="1" applyProtection="1">
      <alignment horizontal="left" wrapText="1"/>
      <protection locked="0"/>
    </xf>
    <xf numFmtId="0" fontId="0" fillId="0" borderId="0" xfId="0" applyAlignment="1" applyProtection="1">
      <alignment horizontal="left"/>
      <protection hidden="1"/>
    </xf>
    <xf numFmtId="9" fontId="0" fillId="0" borderId="0" xfId="0" applyNumberFormat="1" applyAlignment="1" applyProtection="1">
      <alignment horizontal="left"/>
      <protection hidden="1"/>
    </xf>
    <xf numFmtId="13" fontId="3" fillId="2" borderId="1" xfId="0" applyNumberFormat="1" applyFont="1" applyFill="1" applyBorder="1" applyAlignment="1" applyProtection="1">
      <alignment horizontal="center" wrapText="1"/>
      <protection hidden="1"/>
    </xf>
    <xf numFmtId="2" fontId="13" fillId="0" borderId="4" xfId="0" applyNumberFormat="1" applyFont="1" applyBorder="1" applyAlignment="1" applyProtection="1">
      <alignment horizontal="center" wrapText="1"/>
      <protection hidden="1"/>
    </xf>
    <xf numFmtId="2" fontId="4" fillId="0" borderId="20" xfId="0" applyNumberFormat="1" applyFont="1" applyBorder="1" applyAlignment="1" applyProtection="1">
      <alignment horizontal="center" vertical="center" wrapText="1"/>
      <protection hidden="1"/>
    </xf>
    <xf numFmtId="0" fontId="13" fillId="0" borderId="21" xfId="0" applyFont="1" applyBorder="1" applyAlignment="1" applyProtection="1">
      <alignment horizontal="center" vertical="center" wrapText="1"/>
      <protection hidden="1"/>
    </xf>
    <xf numFmtId="2" fontId="4" fillId="0" borderId="4" xfId="0" applyNumberFormat="1" applyFont="1" applyBorder="1" applyAlignment="1" applyProtection="1">
      <alignment horizontal="center" vertical="center" wrapText="1"/>
      <protection hidden="1"/>
    </xf>
    <xf numFmtId="0" fontId="0" fillId="2" borderId="17" xfId="0" applyFill="1" applyBorder="1" applyAlignment="1" applyProtection="1">
      <alignment wrapText="1"/>
      <protection hidden="1"/>
    </xf>
    <xf numFmtId="0" fontId="0" fillId="2" borderId="18" xfId="0" applyFill="1" applyBorder="1" applyAlignment="1" applyProtection="1">
      <alignment wrapText="1"/>
      <protection hidden="1"/>
    </xf>
    <xf numFmtId="0" fontId="13" fillId="2" borderId="18" xfId="0" applyFont="1" applyFill="1" applyBorder="1" applyAlignment="1" applyProtection="1">
      <alignment horizontal="center" vertical="center" wrapText="1"/>
      <protection hidden="1"/>
    </xf>
    <xf numFmtId="0" fontId="0" fillId="2" borderId="19" xfId="0" applyFill="1" applyBorder="1" applyAlignment="1" applyProtection="1">
      <alignment wrapText="1"/>
      <protection hidden="1"/>
    </xf>
    <xf numFmtId="2" fontId="13" fillId="2" borderId="18" xfId="0" applyNumberFormat="1" applyFont="1" applyFill="1" applyBorder="1" applyAlignment="1" applyProtection="1">
      <alignment horizontal="center" vertical="center" wrapText="1"/>
      <protection hidden="1"/>
    </xf>
    <xf numFmtId="0" fontId="0" fillId="0" borderId="24" xfId="0" applyBorder="1" applyAlignment="1" applyProtection="1">
      <alignment horizontal="center" wrapText="1"/>
      <protection hidden="1"/>
    </xf>
    <xf numFmtId="0" fontId="19" fillId="0" borderId="0" xfId="0" applyFont="1" applyAlignment="1" applyProtection="1">
      <alignment wrapText="1"/>
      <protection hidden="1"/>
    </xf>
    <xf numFmtId="14" fontId="0" fillId="0" borderId="25" xfId="0" applyNumberFormat="1" applyBorder="1" applyAlignment="1" applyProtection="1">
      <alignment wrapText="1"/>
      <protection locked="0" hidden="1"/>
    </xf>
    <xf numFmtId="0" fontId="3" fillId="2" borderId="31" xfId="0" applyFont="1" applyFill="1" applyBorder="1" applyAlignment="1" applyProtection="1">
      <alignment horizontal="right" wrapText="1"/>
      <protection hidden="1"/>
    </xf>
    <xf numFmtId="0" fontId="3" fillId="2" borderId="32" xfId="0" applyFont="1" applyFill="1" applyBorder="1" applyAlignment="1" applyProtection="1">
      <alignment wrapText="1"/>
      <protection locked="0" hidden="1"/>
    </xf>
    <xf numFmtId="0" fontId="3" fillId="2" borderId="33" xfId="0" applyFont="1" applyFill="1" applyBorder="1" applyAlignment="1" applyProtection="1">
      <alignment horizontal="center" wrapText="1"/>
      <protection locked="0" hidden="1"/>
    </xf>
    <xf numFmtId="0" fontId="3" fillId="2" borderId="34" xfId="0" applyFont="1" applyFill="1" applyBorder="1" applyAlignment="1" applyProtection="1">
      <alignment horizontal="center" wrapText="1"/>
      <protection locked="0" hidden="1"/>
    </xf>
    <xf numFmtId="14" fontId="3" fillId="2" borderId="35" xfId="0" applyNumberFormat="1" applyFont="1" applyFill="1" applyBorder="1" applyAlignment="1" applyProtection="1">
      <alignment horizontal="center" wrapText="1"/>
      <protection locked="0" hidden="1"/>
    </xf>
    <xf numFmtId="0" fontId="3" fillId="0" borderId="8" xfId="0" applyFont="1" applyBorder="1" applyAlignment="1" applyProtection="1">
      <alignment horizontal="left" wrapText="1"/>
      <protection hidden="1"/>
    </xf>
    <xf numFmtId="0" fontId="3" fillId="0" borderId="9" xfId="0" applyFont="1" applyBorder="1" applyAlignment="1" applyProtection="1">
      <alignment horizontal="left" wrapText="1"/>
      <protection hidden="1"/>
    </xf>
    <xf numFmtId="0" fontId="3" fillId="2" borderId="0" xfId="0" applyFont="1" applyFill="1" applyBorder="1" applyAlignment="1" applyProtection="1">
      <alignment horizontal="left" wrapText="1"/>
      <protection locked="0" hidden="1"/>
    </xf>
    <xf numFmtId="0" fontId="0" fillId="0" borderId="44" xfId="0" applyBorder="1" applyAlignment="1" applyProtection="1">
      <alignment wrapText="1"/>
      <protection hidden="1"/>
    </xf>
    <xf numFmtId="0" fontId="0" fillId="0" borderId="45" xfId="0" applyBorder="1" applyAlignment="1" applyProtection="1">
      <alignment horizontal="center" wrapText="1"/>
      <protection hidden="1"/>
    </xf>
    <xf numFmtId="0" fontId="4" fillId="0" borderId="22" xfId="0" applyFont="1" applyBorder="1" applyAlignment="1" applyProtection="1">
      <alignment horizontal="left" vertical="center" wrapText="1"/>
      <protection hidden="1"/>
    </xf>
    <xf numFmtId="0" fontId="4" fillId="0" borderId="23" xfId="0" applyFont="1" applyBorder="1" applyAlignment="1" applyProtection="1">
      <alignment horizontal="left" vertical="center" wrapText="1"/>
      <protection hidden="1"/>
    </xf>
    <xf numFmtId="0" fontId="4" fillId="0" borderId="24" xfId="0" applyFont="1" applyBorder="1" applyAlignment="1" applyProtection="1">
      <alignment horizontal="left" vertical="center" wrapText="1"/>
      <protection hidden="1"/>
    </xf>
    <xf numFmtId="0" fontId="3" fillId="0" borderId="41" xfId="0" applyFont="1" applyBorder="1" applyAlignment="1" applyProtection="1">
      <alignment horizontal="left" wrapText="1"/>
      <protection hidden="1"/>
    </xf>
    <xf numFmtId="0" fontId="3" fillId="0" borderId="42" xfId="0" applyFont="1" applyBorder="1" applyAlignment="1" applyProtection="1">
      <alignment horizontal="left" wrapText="1"/>
      <protection hidden="1"/>
    </xf>
    <xf numFmtId="0" fontId="3" fillId="2" borderId="0" xfId="0" applyFont="1" applyFill="1" applyBorder="1" applyAlignment="1" applyProtection="1">
      <alignment horizontal="left" wrapText="1"/>
      <protection locked="0" hidden="1"/>
    </xf>
    <xf numFmtId="0" fontId="3" fillId="0" borderId="43" xfId="0" applyFont="1" applyBorder="1" applyAlignment="1" applyProtection="1">
      <alignment horizontal="left" wrapText="1"/>
      <protection hidden="1"/>
    </xf>
    <xf numFmtId="0" fontId="3" fillId="0" borderId="40" xfId="0" applyFont="1" applyBorder="1" applyAlignment="1" applyProtection="1">
      <alignment horizontal="left" wrapText="1"/>
      <protection hidden="1"/>
    </xf>
    <xf numFmtId="0" fontId="3" fillId="2" borderId="26" xfId="0" applyFont="1" applyFill="1" applyBorder="1" applyAlignment="1" applyProtection="1">
      <alignment horizontal="left" wrapText="1"/>
      <protection locked="0" hidden="1"/>
    </xf>
    <xf numFmtId="0" fontId="3" fillId="2" borderId="27" xfId="0" applyFont="1" applyFill="1" applyBorder="1" applyAlignment="1" applyProtection="1">
      <alignment horizontal="left" wrapText="1"/>
      <protection locked="0" hidden="1"/>
    </xf>
    <xf numFmtId="0" fontId="3" fillId="2" borderId="28" xfId="0" applyFont="1" applyFill="1" applyBorder="1" applyAlignment="1" applyProtection="1">
      <alignment horizontal="left" wrapText="1"/>
      <protection locked="0" hidden="1"/>
    </xf>
    <xf numFmtId="0" fontId="3" fillId="0" borderId="2" xfId="0" applyFont="1" applyBorder="1" applyAlignment="1" applyProtection="1">
      <alignment horizontal="left" vertical="center" wrapText="1"/>
      <protection hidden="1"/>
    </xf>
    <xf numFmtId="0" fontId="3" fillId="0" borderId="3" xfId="0" applyFont="1" applyBorder="1" applyAlignment="1" applyProtection="1">
      <alignment horizontal="left" vertical="center" wrapText="1"/>
      <protection hidden="1"/>
    </xf>
    <xf numFmtId="0" fontId="3" fillId="2" borderId="36" xfId="0" applyFont="1" applyFill="1" applyBorder="1" applyAlignment="1" applyProtection="1">
      <alignment horizontal="left" vertical="top" wrapText="1"/>
      <protection locked="0" hidden="1"/>
    </xf>
    <xf numFmtId="0" fontId="3" fillId="2" borderId="16" xfId="0" applyFont="1" applyFill="1" applyBorder="1" applyAlignment="1" applyProtection="1">
      <alignment horizontal="left" vertical="top" wrapText="1"/>
      <protection locked="0" hidden="1"/>
    </xf>
    <xf numFmtId="0" fontId="3" fillId="2" borderId="37" xfId="0" applyFont="1" applyFill="1" applyBorder="1" applyAlignment="1" applyProtection="1">
      <alignment horizontal="left" vertical="top" wrapText="1"/>
      <protection locked="0" hidden="1"/>
    </xf>
    <xf numFmtId="0" fontId="2" fillId="0" borderId="0" xfId="0" applyFont="1" applyBorder="1" applyAlignment="1" applyProtection="1">
      <alignment horizontal="left" vertical="top" wrapText="1"/>
      <protection hidden="1"/>
    </xf>
    <xf numFmtId="0" fontId="3" fillId="0" borderId="0" xfId="0" applyFont="1" applyFill="1" applyBorder="1" applyAlignment="1" applyProtection="1">
      <alignment horizontal="left" vertical="center" wrapText="1"/>
      <protection hidden="1"/>
    </xf>
    <xf numFmtId="0" fontId="0" fillId="0" borderId="0" xfId="0" applyFill="1" applyBorder="1" applyAlignment="1" applyProtection="1">
      <alignment horizontal="left"/>
      <protection hidden="1"/>
    </xf>
    <xf numFmtId="0" fontId="3" fillId="0" borderId="1" xfId="0" applyFont="1" applyBorder="1" applyAlignment="1" applyProtection="1">
      <alignment horizontal="left" wrapText="1"/>
      <protection hidden="1"/>
    </xf>
    <xf numFmtId="0" fontId="3" fillId="0" borderId="6" xfId="0" applyFont="1" applyBorder="1" applyAlignment="1" applyProtection="1">
      <alignment horizontal="left" wrapText="1"/>
      <protection hidden="1"/>
    </xf>
    <xf numFmtId="0" fontId="3" fillId="0" borderId="2" xfId="0" applyFont="1" applyBorder="1" applyAlignment="1" applyProtection="1">
      <alignment horizontal="left" wrapText="1"/>
      <protection hidden="1"/>
    </xf>
    <xf numFmtId="0" fontId="3" fillId="0" borderId="3" xfId="0" applyFont="1" applyBorder="1" applyAlignment="1" applyProtection="1">
      <alignment horizontal="left" wrapText="1"/>
      <protection hidden="1"/>
    </xf>
    <xf numFmtId="0" fontId="3" fillId="0" borderId="0" xfId="0" applyFont="1" applyBorder="1" applyAlignment="1" applyProtection="1">
      <alignment horizontal="center" wrapText="1"/>
      <protection hidden="1"/>
    </xf>
    <xf numFmtId="0" fontId="3" fillId="0" borderId="2" xfId="0" applyFont="1" applyBorder="1" applyAlignment="1" applyProtection="1">
      <alignment horizontal="left" vertical="top" wrapText="1"/>
      <protection hidden="1"/>
    </xf>
    <xf numFmtId="0" fontId="3" fillId="0" borderId="3" xfId="0" applyFont="1" applyBorder="1" applyAlignment="1" applyProtection="1">
      <alignment horizontal="left" vertical="top" wrapText="1"/>
      <protection hidden="1"/>
    </xf>
    <xf numFmtId="14" fontId="3" fillId="2" borderId="38" xfId="0" applyNumberFormat="1" applyFont="1" applyFill="1" applyBorder="1" applyAlignment="1" applyProtection="1">
      <alignment horizontal="left" vertical="top" wrapText="1"/>
      <protection locked="0" hidden="1"/>
    </xf>
    <xf numFmtId="14" fontId="3" fillId="2" borderId="39" xfId="0" applyNumberFormat="1" applyFont="1" applyFill="1" applyBorder="1" applyAlignment="1" applyProtection="1">
      <alignment horizontal="left" vertical="top" wrapText="1"/>
      <protection locked="0" hidden="1"/>
    </xf>
    <xf numFmtId="14" fontId="3" fillId="2" borderId="32" xfId="0" applyNumberFormat="1" applyFont="1" applyFill="1" applyBorder="1" applyAlignment="1" applyProtection="1">
      <alignment horizontal="left" vertical="top" wrapText="1"/>
      <protection locked="0" hidden="1"/>
    </xf>
    <xf numFmtId="0" fontId="5" fillId="0" borderId="3" xfId="0" applyFont="1" applyBorder="1" applyAlignment="1" applyProtection="1">
      <alignment horizontal="left" wrapText="1"/>
      <protection hidden="1"/>
    </xf>
    <xf numFmtId="0" fontId="5" fillId="0" borderId="4" xfId="0" applyFont="1" applyBorder="1" applyAlignment="1" applyProtection="1">
      <alignment horizontal="left" wrapText="1"/>
      <protection hidden="1"/>
    </xf>
    <xf numFmtId="0" fontId="3" fillId="0" borderId="13" xfId="0" applyFont="1" applyFill="1" applyBorder="1" applyAlignment="1" applyProtection="1">
      <alignment horizontal="center" wrapText="1"/>
      <protection hidden="1"/>
    </xf>
    <xf numFmtId="0" fontId="3" fillId="0" borderId="14" xfId="0" applyFont="1" applyFill="1" applyBorder="1" applyAlignment="1" applyProtection="1">
      <alignment horizontal="center" wrapText="1"/>
      <protection hidden="1"/>
    </xf>
    <xf numFmtId="0" fontId="3" fillId="0" borderId="15" xfId="0" applyFont="1" applyFill="1" applyBorder="1" applyAlignment="1" applyProtection="1">
      <alignment horizontal="center" wrapText="1"/>
      <protection hidden="1"/>
    </xf>
    <xf numFmtId="0" fontId="3" fillId="0" borderId="4" xfId="0" applyFont="1" applyBorder="1" applyAlignment="1" applyProtection="1">
      <alignment horizontal="left" vertical="top" wrapText="1"/>
      <protection hidden="1"/>
    </xf>
    <xf numFmtId="0" fontId="4" fillId="0" borderId="0" xfId="0" applyFont="1" applyAlignment="1" applyProtection="1">
      <alignment horizontal="left" wrapText="1"/>
      <protection hidden="1"/>
    </xf>
    <xf numFmtId="0" fontId="13" fillId="0" borderId="0" xfId="0" applyFont="1" applyAlignment="1" applyProtection="1">
      <alignment horizontal="left" wrapText="1"/>
      <protection hidden="1"/>
    </xf>
    <xf numFmtId="0" fontId="3" fillId="0" borderId="0" xfId="0" applyFont="1" applyFill="1" applyBorder="1" applyAlignment="1" applyProtection="1">
      <alignment horizontal="left" wrapText="1"/>
      <protection hidden="1"/>
    </xf>
    <xf numFmtId="0" fontId="3" fillId="3" borderId="9" xfId="0" applyFont="1" applyFill="1" applyBorder="1" applyAlignment="1" applyProtection="1">
      <alignment horizontal="center" vertical="center" wrapText="1"/>
      <protection hidden="1"/>
    </xf>
    <xf numFmtId="0" fontId="3" fillId="3" borderId="10" xfId="0" applyFont="1" applyFill="1" applyBorder="1" applyAlignment="1" applyProtection="1">
      <alignment horizontal="center" vertical="center" wrapText="1"/>
      <protection hidden="1"/>
    </xf>
    <xf numFmtId="0" fontId="4" fillId="0" borderId="1" xfId="0" applyFon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7" fillId="0" borderId="22" xfId="0" applyFont="1" applyBorder="1" applyAlignment="1" applyProtection="1">
      <alignment horizontal="center" vertical="center" wrapText="1"/>
      <protection hidden="1"/>
    </xf>
    <xf numFmtId="0" fontId="7" fillId="0" borderId="23" xfId="0" applyFont="1" applyBorder="1" applyAlignment="1" applyProtection="1">
      <alignment horizontal="center" vertical="center" wrapText="1"/>
      <protection hidden="1"/>
    </xf>
    <xf numFmtId="0" fontId="3" fillId="0" borderId="0" xfId="0" applyFont="1" applyAlignment="1" applyProtection="1">
      <alignment horizontal="left" wrapText="1"/>
      <protection hidden="1"/>
    </xf>
    <xf numFmtId="0" fontId="7" fillId="0" borderId="24" xfId="0" applyFont="1" applyBorder="1" applyAlignment="1" applyProtection="1">
      <alignment horizontal="center" vertical="center" wrapText="1"/>
      <protection hidden="1"/>
    </xf>
    <xf numFmtId="0" fontId="7" fillId="0" borderId="0" xfId="0" applyFont="1" applyBorder="1" applyAlignment="1" applyProtection="1">
      <alignment horizontal="left" vertical="top" wrapText="1"/>
      <protection hidden="1"/>
    </xf>
    <xf numFmtId="0" fontId="3" fillId="2" borderId="29" xfId="0" applyFont="1" applyFill="1" applyBorder="1" applyAlignment="1" applyProtection="1">
      <alignment horizontal="center" wrapText="1"/>
      <protection locked="0" hidden="1"/>
    </xf>
    <xf numFmtId="0" fontId="3" fillId="2" borderId="30" xfId="0" applyFont="1" applyFill="1" applyBorder="1" applyAlignment="1" applyProtection="1">
      <alignment horizontal="center" wrapText="1"/>
      <protection locked="0" hidden="1"/>
    </xf>
  </cellXfs>
  <cellStyles count="1">
    <cellStyle name="Standard" xfId="0" builtinId="0"/>
  </cellStyles>
  <dxfs count="12">
    <dxf>
      <font>
        <color rgb="FFFF0000"/>
      </font>
    </dxf>
    <dxf>
      <font>
        <color rgb="FF008000"/>
      </font>
    </dxf>
    <dxf>
      <font>
        <color theme="0"/>
      </font>
    </dxf>
    <dxf>
      <font>
        <color rgb="FF008000"/>
      </font>
    </dxf>
    <dxf>
      <font>
        <color rgb="FFFF0000"/>
      </font>
    </dxf>
    <dxf>
      <font>
        <condense val="0"/>
        <extend val="0"/>
        <color indexed="17"/>
      </font>
    </dxf>
    <dxf>
      <font>
        <condense val="0"/>
        <extend val="0"/>
        <color indexed="10"/>
      </font>
    </dxf>
    <dxf>
      <font>
        <color rgb="FF008000"/>
      </font>
    </dxf>
    <dxf>
      <font>
        <color rgb="FFFF0000"/>
      </font>
    </dxf>
    <dxf>
      <font>
        <color rgb="FF008000"/>
      </font>
    </dxf>
    <dxf>
      <font>
        <color rgb="FFFF0000"/>
      </font>
    </dxf>
    <dxf>
      <font>
        <color theme="0"/>
      </font>
    </dxf>
  </dxfs>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514350</xdr:colOff>
          <xdr:row>23</xdr:row>
          <xdr:rowOff>9525</xdr:rowOff>
        </xdr:from>
        <xdr:to>
          <xdr:col>5</xdr:col>
          <xdr:colOff>771525</xdr:colOff>
          <xdr:row>24</xdr:row>
          <xdr:rowOff>0</xdr:rowOff>
        </xdr:to>
        <xdr:sp macro="" textlink="">
          <xdr:nvSpPr>
            <xdr:cNvPr id="1036" name="CheckBox21"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23</xdr:row>
          <xdr:rowOff>0</xdr:rowOff>
        </xdr:from>
        <xdr:to>
          <xdr:col>6</xdr:col>
          <xdr:colOff>523875</xdr:colOff>
          <xdr:row>23</xdr:row>
          <xdr:rowOff>171450</xdr:rowOff>
        </xdr:to>
        <xdr:sp macro="" textlink="">
          <xdr:nvSpPr>
            <xdr:cNvPr id="1037" name="CheckBox22"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B2:Z162"/>
  <sheetViews>
    <sheetView showGridLines="0" tabSelected="1" topLeftCell="A5" zoomScale="115" zoomScaleNormal="115" workbookViewId="0">
      <selection activeCell="F5" sqref="F5:I5"/>
    </sheetView>
  </sheetViews>
  <sheetFormatPr baseColWidth="10" defaultColWidth="11" defaultRowHeight="15" customHeight="1" x14ac:dyDescent="0.2"/>
  <cols>
    <col min="1" max="1" width="1.25" style="1" customWidth="1"/>
    <col min="2" max="2" width="3.625" style="1" customWidth="1"/>
    <col min="3" max="3" width="13.5" style="1" customWidth="1"/>
    <col min="4" max="4" width="7.375" style="1" customWidth="1"/>
    <col min="5" max="5" width="15.875" style="1" customWidth="1"/>
    <col min="6" max="6" width="15.375" style="1" customWidth="1"/>
    <col min="7" max="7" width="14" style="1" customWidth="1"/>
    <col min="8" max="8" width="22.5" style="1" customWidth="1"/>
    <col min="9" max="9" width="11.125" style="1" customWidth="1"/>
    <col min="10" max="10" width="19.75" style="1" customWidth="1"/>
    <col min="11" max="11" width="19.375" style="1" customWidth="1"/>
    <col min="12" max="12" width="15.25" style="1" customWidth="1"/>
    <col min="13" max="13" width="10.75" style="1" hidden="1" customWidth="1"/>
    <col min="14" max="26" width="10" style="1" hidden="1" customWidth="1"/>
    <col min="27" max="29" width="10" style="1" customWidth="1"/>
    <col min="30" max="16384" width="11" style="1"/>
  </cols>
  <sheetData>
    <row r="2" spans="2:17" ht="14.25" x14ac:dyDescent="0.2">
      <c r="B2" s="104" t="s">
        <v>55</v>
      </c>
      <c r="C2" s="104"/>
      <c r="D2" s="104"/>
      <c r="E2" s="104"/>
      <c r="F2" s="104"/>
      <c r="G2" s="104"/>
      <c r="H2" s="104"/>
    </row>
    <row r="3" spans="2:17" ht="14.25" x14ac:dyDescent="0.2">
      <c r="B3" s="2"/>
      <c r="C3" s="2"/>
      <c r="D3" s="2"/>
      <c r="E3" s="2"/>
      <c r="F3" s="2"/>
      <c r="G3" s="2"/>
      <c r="H3" s="2"/>
    </row>
    <row r="4" spans="2:17" thickBot="1" x14ac:dyDescent="0.25">
      <c r="B4" s="105" t="s">
        <v>0</v>
      </c>
      <c r="C4" s="106"/>
      <c r="D4" s="106"/>
      <c r="E4" s="106"/>
      <c r="F4" s="106"/>
      <c r="G4" s="106"/>
      <c r="H4" s="106"/>
      <c r="I4" s="106"/>
      <c r="Q4" s="3" t="s">
        <v>1</v>
      </c>
    </row>
    <row r="5" spans="2:17" ht="15.75" thickBot="1" x14ac:dyDescent="0.3">
      <c r="B5" s="107" t="s">
        <v>2</v>
      </c>
      <c r="C5" s="107"/>
      <c r="D5" s="107"/>
      <c r="E5" s="108"/>
      <c r="F5" s="96"/>
      <c r="G5" s="97"/>
      <c r="H5" s="97"/>
      <c r="I5" s="98"/>
      <c r="K5" s="76" t="s">
        <v>65</v>
      </c>
      <c r="L5" s="77"/>
      <c r="Q5" s="3" t="s">
        <v>3</v>
      </c>
    </row>
    <row r="6" spans="2:17" thickBot="1" x14ac:dyDescent="0.25">
      <c r="B6" s="109" t="s">
        <v>4</v>
      </c>
      <c r="C6" s="109"/>
      <c r="D6" s="109"/>
      <c r="E6" s="110"/>
      <c r="F6" s="135"/>
      <c r="G6" s="136"/>
      <c r="H6" s="78" t="s">
        <v>68</v>
      </c>
      <c r="I6" s="79"/>
      <c r="Q6" s="3"/>
    </row>
    <row r="7" spans="2:17" ht="14.25" x14ac:dyDescent="0.2">
      <c r="B7" s="91"/>
      <c r="C7" s="91"/>
      <c r="D7" s="91"/>
      <c r="E7" s="92"/>
      <c r="F7" s="93"/>
      <c r="G7" s="93"/>
      <c r="H7" s="93"/>
      <c r="I7" s="93"/>
      <c r="Q7" s="3"/>
    </row>
    <row r="8" spans="2:17" ht="6.6" customHeight="1" thickBot="1" x14ac:dyDescent="0.25">
      <c r="B8" s="83"/>
      <c r="C8" s="83"/>
      <c r="D8" s="83"/>
      <c r="E8" s="84"/>
      <c r="F8" s="85"/>
      <c r="G8" s="85"/>
      <c r="H8" s="85"/>
      <c r="I8" s="85"/>
      <c r="Q8" s="3"/>
    </row>
    <row r="9" spans="2:17" thickTop="1" x14ac:dyDescent="0.2">
      <c r="B9" s="94" t="s">
        <v>64</v>
      </c>
      <c r="C9" s="94"/>
      <c r="D9" s="94"/>
      <c r="E9" s="95"/>
      <c r="F9" s="96"/>
      <c r="G9" s="97"/>
      <c r="H9" s="97"/>
      <c r="I9" s="98"/>
      <c r="Q9" s="3"/>
    </row>
    <row r="10" spans="2:17" ht="14.25" x14ac:dyDescent="0.2">
      <c r="B10" s="99" t="s">
        <v>66</v>
      </c>
      <c r="C10" s="99"/>
      <c r="D10" s="99"/>
      <c r="E10" s="100"/>
      <c r="F10" s="101"/>
      <c r="G10" s="102"/>
      <c r="H10" s="102"/>
      <c r="I10" s="103"/>
      <c r="Q10" s="3"/>
    </row>
    <row r="11" spans="2:17" ht="14.25" x14ac:dyDescent="0.2">
      <c r="B11" s="99" t="s">
        <v>31</v>
      </c>
      <c r="C11" s="99"/>
      <c r="D11" s="99"/>
      <c r="E11" s="100"/>
      <c r="F11" s="101"/>
      <c r="G11" s="102"/>
      <c r="H11" s="102"/>
      <c r="I11" s="103"/>
      <c r="Q11" s="3"/>
    </row>
    <row r="12" spans="2:17" ht="27.75" customHeight="1" x14ac:dyDescent="0.2">
      <c r="B12" s="99" t="s">
        <v>27</v>
      </c>
      <c r="C12" s="99"/>
      <c r="D12" s="99"/>
      <c r="E12" s="100"/>
      <c r="F12" s="101"/>
      <c r="G12" s="102"/>
      <c r="H12" s="102"/>
      <c r="I12" s="103"/>
      <c r="Q12" s="25" t="s">
        <v>32</v>
      </c>
    </row>
    <row r="13" spans="2:17" thickBot="1" x14ac:dyDescent="0.25">
      <c r="B13" s="112" t="s">
        <v>5</v>
      </c>
      <c r="C13" s="112"/>
      <c r="D13" s="112"/>
      <c r="E13" s="113"/>
      <c r="F13" s="114"/>
      <c r="G13" s="115"/>
      <c r="H13" s="115"/>
      <c r="I13" s="116"/>
      <c r="Q13" s="25" t="s">
        <v>33</v>
      </c>
    </row>
    <row r="14" spans="2:17" ht="15" customHeight="1" x14ac:dyDescent="0.2">
      <c r="B14" s="109" t="s">
        <v>67</v>
      </c>
      <c r="C14" s="109"/>
      <c r="D14" s="109"/>
      <c r="E14" s="109"/>
      <c r="F14" s="107"/>
      <c r="G14" s="107"/>
      <c r="H14" s="108"/>
      <c r="I14" s="82"/>
      <c r="Q14" s="25" t="s">
        <v>34</v>
      </c>
    </row>
    <row r="15" spans="2:17" ht="14.25" x14ac:dyDescent="0.2">
      <c r="B15" s="109" t="s">
        <v>28</v>
      </c>
      <c r="C15" s="109"/>
      <c r="D15" s="109"/>
      <c r="E15" s="109"/>
      <c r="F15" s="109"/>
      <c r="G15" s="109"/>
      <c r="H15" s="110"/>
      <c r="I15" s="80"/>
      <c r="Q15" s="25" t="s">
        <v>35</v>
      </c>
    </row>
    <row r="16" spans="2:17" ht="14.25" hidden="1" x14ac:dyDescent="0.2">
      <c r="B16" s="117" t="s">
        <v>40</v>
      </c>
      <c r="C16" s="118"/>
      <c r="D16" s="118"/>
      <c r="E16" s="118"/>
      <c r="F16" s="118"/>
      <c r="G16" s="118"/>
      <c r="H16" s="118"/>
      <c r="I16" s="80">
        <f>ROUNDUP(0.8*I15,0)</f>
        <v>0</v>
      </c>
    </row>
    <row r="17" spans="2:20" ht="14.25" hidden="1" customHeight="1" x14ac:dyDescent="0.2">
      <c r="B17" s="117" t="s">
        <v>41</v>
      </c>
      <c r="C17" s="118"/>
      <c r="D17" s="118"/>
      <c r="E17" s="118"/>
      <c r="F17" s="118"/>
      <c r="G17" s="118"/>
      <c r="H17" s="118"/>
      <c r="I17" s="80">
        <f>ROUNDUP(0.7*I15,0)</f>
        <v>0</v>
      </c>
      <c r="Q17" s="3"/>
    </row>
    <row r="18" spans="2:20" ht="14.25" hidden="1" customHeight="1" x14ac:dyDescent="0.2">
      <c r="B18" s="117" t="s">
        <v>42</v>
      </c>
      <c r="C18" s="118"/>
      <c r="D18" s="118"/>
      <c r="E18" s="118"/>
      <c r="F18" s="118"/>
      <c r="G18" s="118"/>
      <c r="H18" s="118"/>
      <c r="I18" s="80">
        <f>ROUNDUP(0.6*I15,0)</f>
        <v>0</v>
      </c>
      <c r="Q18" s="3"/>
    </row>
    <row r="19" spans="2:20" ht="15" customHeight="1" x14ac:dyDescent="0.2">
      <c r="B19" s="109" t="s">
        <v>30</v>
      </c>
      <c r="C19" s="109"/>
      <c r="D19" s="109"/>
      <c r="E19" s="109"/>
      <c r="F19" s="109"/>
      <c r="G19" s="109"/>
      <c r="H19" s="110"/>
      <c r="I19" s="80"/>
    </row>
    <row r="20" spans="2:20" ht="27.75" customHeight="1" thickBot="1" x14ac:dyDescent="0.25">
      <c r="B20" s="109" t="s">
        <v>58</v>
      </c>
      <c r="C20" s="109"/>
      <c r="D20" s="109"/>
      <c r="E20" s="109"/>
      <c r="F20" s="109"/>
      <c r="G20" s="109"/>
      <c r="H20" s="110"/>
      <c r="I20" s="81"/>
    </row>
    <row r="21" spans="2:20" ht="14.25" x14ac:dyDescent="0.2">
      <c r="B21" s="109" t="s">
        <v>29</v>
      </c>
      <c r="C21" s="109"/>
      <c r="D21" s="109"/>
      <c r="E21" s="109"/>
      <c r="F21" s="109"/>
      <c r="G21" s="109"/>
      <c r="H21" s="109"/>
      <c r="I21" s="65">
        <v>4.1666666666666664E-2</v>
      </c>
      <c r="Q21" s="20">
        <v>4.1666666666666664E-2</v>
      </c>
    </row>
    <row r="22" spans="2:20" ht="14.25" x14ac:dyDescent="0.2">
      <c r="B22" s="109" t="s">
        <v>7</v>
      </c>
      <c r="C22" s="109"/>
      <c r="D22" s="109"/>
      <c r="E22" s="109"/>
      <c r="F22" s="109"/>
      <c r="G22" s="109"/>
      <c r="H22" s="109"/>
      <c r="I22" s="4">
        <v>0.05</v>
      </c>
      <c r="Q22" s="20">
        <v>0.05</v>
      </c>
    </row>
    <row r="23" spans="2:20" ht="14.25" x14ac:dyDescent="0.2">
      <c r="B23" s="109" t="s">
        <v>6</v>
      </c>
      <c r="C23" s="109"/>
      <c r="D23" s="109"/>
      <c r="E23" s="109"/>
      <c r="F23" s="109"/>
      <c r="G23" s="109"/>
      <c r="H23" s="109"/>
      <c r="I23" s="4">
        <v>0.1</v>
      </c>
      <c r="Q23" s="20">
        <v>0.1</v>
      </c>
    </row>
    <row r="24" spans="2:20" ht="14.25" customHeight="1" x14ac:dyDescent="0.2">
      <c r="B24" s="122" t="s">
        <v>59</v>
      </c>
      <c r="C24" s="122"/>
      <c r="D24" s="122"/>
      <c r="E24" s="122"/>
      <c r="F24" s="60" t="s">
        <v>60</v>
      </c>
      <c r="G24" s="60" t="s">
        <v>61</v>
      </c>
      <c r="H24" s="60" t="s">
        <v>62</v>
      </c>
      <c r="I24" s="61"/>
      <c r="Q24" s="20"/>
    </row>
    <row r="25" spans="2:20" ht="14.25" x14ac:dyDescent="0.2">
      <c r="B25" s="5"/>
      <c r="C25" s="5"/>
      <c r="D25" s="5"/>
      <c r="E25" s="6"/>
      <c r="F25" s="6"/>
      <c r="G25" s="6"/>
      <c r="H25" s="6"/>
      <c r="N25" s="7"/>
      <c r="O25" s="8"/>
      <c r="Q25" s="3"/>
      <c r="T25" s="9"/>
    </row>
    <row r="26" spans="2:20" thickBot="1" x14ac:dyDescent="0.25">
      <c r="B26" s="111"/>
      <c r="C26" s="111"/>
      <c r="D26" s="57"/>
      <c r="E26" s="119" t="s">
        <v>8</v>
      </c>
      <c r="F26" s="120"/>
      <c r="G26" s="120" t="s">
        <v>9</v>
      </c>
      <c r="H26" s="121"/>
      <c r="N26" s="27"/>
      <c r="O26" s="8"/>
      <c r="Q26" s="3"/>
      <c r="T26" s="9"/>
    </row>
    <row r="27" spans="2:20" ht="39.75" thickTop="1" thickBot="1" x14ac:dyDescent="0.25">
      <c r="B27" s="31"/>
      <c r="C27" s="31"/>
      <c r="D27" s="32"/>
      <c r="E27" s="44" t="s">
        <v>10</v>
      </c>
      <c r="F27" s="68" t="s">
        <v>56</v>
      </c>
      <c r="G27" s="48" t="s">
        <v>10</v>
      </c>
      <c r="H27" s="68" t="s">
        <v>57</v>
      </c>
      <c r="L27" s="26"/>
      <c r="M27" s="8"/>
      <c r="O27" s="11"/>
      <c r="R27" s="9"/>
    </row>
    <row r="28" spans="2:20" ht="14.25" customHeight="1" thickTop="1" x14ac:dyDescent="0.2">
      <c r="B28" s="36" t="s">
        <v>43</v>
      </c>
      <c r="C28" s="33"/>
      <c r="D28" s="33"/>
      <c r="E28" s="66" t="str">
        <f>IF($F$11="1.Ausbildungsjahr",$I$15*I21,IF($F$11="2.Ausbildungsjahr",$S$34*I21,IF($F$11="3.Ausbildungsjahr",$S$35*I21,IF($F$11="4.Ausbildungsjahr",$S$36*I21,""))))</f>
        <v/>
      </c>
      <c r="F28" s="70"/>
      <c r="G28" s="69">
        <f>ROUND((SUMIF($G$36:$G$105,B28,$I$36:$I$105))/39,2)</f>
        <v>0</v>
      </c>
      <c r="H28" s="70"/>
      <c r="L28" s="13"/>
      <c r="M28" s="8"/>
      <c r="O28" s="11"/>
      <c r="R28" s="9"/>
    </row>
    <row r="29" spans="2:20" ht="14.25" customHeight="1" x14ac:dyDescent="0.2">
      <c r="B29" s="37" t="s">
        <v>45</v>
      </c>
      <c r="C29" s="34"/>
      <c r="D29" s="34"/>
      <c r="E29" s="66" t="str">
        <f>IF($F$11="1.Ausbildungsjahr",$I$15*I22,IF($F$11="2.Ausbildungsjahr",$S$34*I22,IF($F$11="3.Ausbildungsjahr",$S$35*I22,IF($F$11="4.Ausbildungsjahr",$S$36*I22,""))))</f>
        <v/>
      </c>
      <c r="F29" s="71"/>
      <c r="G29" s="69">
        <f>ROUND((SUMIF($G$36:$G$105,B29,$I$36:$I$105))/39,2)</f>
        <v>0</v>
      </c>
      <c r="H29" s="71"/>
      <c r="L29" s="13"/>
      <c r="M29" s="8"/>
      <c r="O29" s="64" t="str">
        <f>B28</f>
        <v>Lehrkraft</v>
      </c>
      <c r="R29" s="9"/>
    </row>
    <row r="30" spans="2:20" ht="14.25" customHeight="1" x14ac:dyDescent="0.2">
      <c r="B30" s="37" t="s">
        <v>11</v>
      </c>
      <c r="C30" s="34"/>
      <c r="D30" s="35"/>
      <c r="E30" s="29" t="str">
        <f>IF(AND($F$11="1.Ausbildungsjahr",$I$15*I23&gt;=1),$I$15*I23,IF(AND($F$11="1.Ausbildungsjahr",$I$15*I23&lt;1),1,IF(AND($F$11="2.Ausbildungsjahr",$S$34*I23&gt;=1),$S$34*I23,IF(AND($F$11="2.Ausbildungsjahr",$S$34*I23&lt;1),1,IF(AND($F$11="3.Ausbildungsjahr",$S$35*I23&gt;=1),$S$35*I23,IF(AND($F$11="3.Ausbildungsjahr",$S$35*I23&lt;1),1,IF(AND($F$11="4.Ausbildungsjahr",$S$36*I23&gt;=1),$S$36*I23,IF(AND($F$11="4.Ausbildungsjahr",$S$36*I23&lt;1),1,""))))))))</f>
        <v/>
      </c>
      <c r="F30" s="72">
        <f>ROUND(IF(F11="1.Ausbildungsjahr",E30,0),2)</f>
        <v>0</v>
      </c>
      <c r="G30" s="67">
        <f>ROUND((SUMIF($G$36:$G$105,B30,$I$36:$I$105))/39,2)</f>
        <v>0</v>
      </c>
      <c r="H30" s="74">
        <f>ROUND(IF(F11="1.Ausbildungsjahr",SUMIFS(I36:I105,G36:G105,B30,J36:J105,"festangestellt")/39,0),2)</f>
        <v>0</v>
      </c>
      <c r="L30" s="13"/>
      <c r="M30" s="8"/>
      <c r="O30" s="64" t="str">
        <f t="shared" ref="O30:O31" si="0">B29</f>
        <v>Sozialpädagoge</v>
      </c>
      <c r="R30" s="9"/>
    </row>
    <row r="31" spans="2:20" thickBot="1" x14ac:dyDescent="0.25">
      <c r="B31" s="109" t="s">
        <v>12</v>
      </c>
      <c r="C31" s="109"/>
      <c r="D31" s="109"/>
      <c r="E31" s="50">
        <f>SUM(E28:E30)</f>
        <v>0</v>
      </c>
      <c r="F31" s="73"/>
      <c r="G31" s="59">
        <f>SUM(G28:G30)</f>
        <v>0</v>
      </c>
      <c r="H31" s="73"/>
      <c r="L31" s="14"/>
      <c r="M31" s="8"/>
      <c r="O31" s="64" t="str">
        <f t="shared" si="0"/>
        <v>Ausbilder</v>
      </c>
      <c r="R31" s="9"/>
    </row>
    <row r="32" spans="2:20" ht="15.75" thickTop="1" thickBot="1" x14ac:dyDescent="0.25">
      <c r="B32" s="49"/>
      <c r="C32" s="49"/>
      <c r="D32" s="49"/>
      <c r="E32" s="49"/>
      <c r="F32" s="51"/>
      <c r="G32" s="49"/>
      <c r="H32" s="49"/>
      <c r="O32" s="63" t="s">
        <v>63</v>
      </c>
      <c r="P32" s="14"/>
      <c r="Q32" s="15"/>
      <c r="T32" s="9"/>
    </row>
    <row r="33" spans="2:20" ht="40.5" customHeight="1" thickBot="1" x14ac:dyDescent="0.25">
      <c r="B33" s="130" t="s">
        <v>13</v>
      </c>
      <c r="C33" s="131"/>
      <c r="D33" s="131"/>
      <c r="E33" s="131"/>
      <c r="F33" s="131"/>
      <c r="G33" s="131"/>
      <c r="H33" s="131"/>
      <c r="I33" s="75"/>
      <c r="K33" s="123" t="s">
        <v>44</v>
      </c>
      <c r="L33" s="124"/>
      <c r="Q33" s="28" t="s">
        <v>36</v>
      </c>
      <c r="T33" s="9"/>
    </row>
    <row r="34" spans="2:20" ht="25.5" x14ac:dyDescent="0.2">
      <c r="B34" s="16" t="s">
        <v>14</v>
      </c>
      <c r="C34" s="125" t="s">
        <v>15</v>
      </c>
      <c r="D34" s="125"/>
      <c r="E34" s="17" t="s">
        <v>16</v>
      </c>
      <c r="F34" s="17" t="s">
        <v>17</v>
      </c>
      <c r="G34" s="17" t="s">
        <v>18</v>
      </c>
      <c r="H34" s="45" t="s">
        <v>19</v>
      </c>
      <c r="I34" s="17" t="s">
        <v>20</v>
      </c>
      <c r="J34" s="17" t="s">
        <v>21</v>
      </c>
      <c r="K34" s="17" t="s">
        <v>22</v>
      </c>
      <c r="L34" s="17" t="s">
        <v>23</v>
      </c>
      <c r="Q34" s="28" t="s">
        <v>37</v>
      </c>
      <c r="S34" s="1">
        <f>IF($I$19&gt;I16,$I$19,I16)</f>
        <v>0</v>
      </c>
      <c r="T34" s="9"/>
    </row>
    <row r="35" spans="2:20" ht="14.25" x14ac:dyDescent="0.2">
      <c r="B35" s="18"/>
      <c r="C35" s="126"/>
      <c r="D35" s="127"/>
      <c r="E35" s="19"/>
      <c r="F35" s="19"/>
      <c r="G35" s="19"/>
      <c r="H35" s="47"/>
      <c r="I35" s="19"/>
      <c r="J35" s="19"/>
      <c r="K35" s="19"/>
      <c r="L35" s="19"/>
      <c r="Q35" s="28" t="s">
        <v>38</v>
      </c>
      <c r="S35" s="1">
        <f>IF($I$19&gt;I17,$I$19,I17)</f>
        <v>0</v>
      </c>
      <c r="T35" s="9"/>
    </row>
    <row r="36" spans="2:20" ht="14.25" x14ac:dyDescent="0.2">
      <c r="B36" s="52">
        <v>1</v>
      </c>
      <c r="C36" s="128"/>
      <c r="D36" s="129"/>
      <c r="E36" s="53"/>
      <c r="F36" s="54"/>
      <c r="G36" s="53"/>
      <c r="H36" s="53"/>
      <c r="I36" s="55"/>
      <c r="J36" s="30"/>
      <c r="K36" s="56"/>
      <c r="L36" s="56"/>
      <c r="N36" s="1" t="str">
        <f t="shared" ref="N36:N67" si="1">IF(AND(G36="Sozialpädagoge",J36="festangestellt"),"ja"," " )</f>
        <v xml:space="preserve"> </v>
      </c>
      <c r="O36" s="1" t="str">
        <f t="shared" ref="O36:O67" si="2">IF(AND(G36="Lehrkraft",J36="festangestellt"),"ja"," " )</f>
        <v xml:space="preserve"> </v>
      </c>
      <c r="Q36" s="28" t="s">
        <v>39</v>
      </c>
      <c r="S36" s="1">
        <f>IF($I$19&gt;I18,$I$19,I18)</f>
        <v>0</v>
      </c>
      <c r="T36" s="9"/>
    </row>
    <row r="37" spans="2:20" ht="14.25" x14ac:dyDescent="0.2">
      <c r="B37" s="52">
        <v>2</v>
      </c>
      <c r="C37" s="128"/>
      <c r="D37" s="129"/>
      <c r="E37" s="53"/>
      <c r="F37" s="54"/>
      <c r="G37" s="62"/>
      <c r="H37" s="53"/>
      <c r="I37" s="55"/>
      <c r="J37" s="30"/>
      <c r="K37" s="56"/>
      <c r="L37" s="56"/>
      <c r="N37" s="1" t="str">
        <f t="shared" si="1"/>
        <v xml:space="preserve"> </v>
      </c>
      <c r="O37" s="1" t="str">
        <f t="shared" si="2"/>
        <v xml:space="preserve"> </v>
      </c>
      <c r="T37" s="9"/>
    </row>
    <row r="38" spans="2:20" ht="14.25" x14ac:dyDescent="0.2">
      <c r="B38" s="52">
        <v>3</v>
      </c>
      <c r="C38" s="128"/>
      <c r="D38" s="129"/>
      <c r="E38" s="53"/>
      <c r="F38" s="54"/>
      <c r="G38" s="62"/>
      <c r="H38" s="53"/>
      <c r="I38" s="55"/>
      <c r="J38" s="30"/>
      <c r="K38" s="56"/>
      <c r="L38" s="56"/>
      <c r="N38" s="1" t="str">
        <f t="shared" si="1"/>
        <v xml:space="preserve"> </v>
      </c>
      <c r="O38" s="1" t="str">
        <f t="shared" si="2"/>
        <v xml:space="preserve"> </v>
      </c>
      <c r="Q38" s="28" t="s">
        <v>53</v>
      </c>
      <c r="T38" s="9"/>
    </row>
    <row r="39" spans="2:20" ht="14.25" x14ac:dyDescent="0.2">
      <c r="B39" s="52">
        <v>4</v>
      </c>
      <c r="C39" s="128"/>
      <c r="D39" s="129"/>
      <c r="E39" s="53"/>
      <c r="F39" s="54"/>
      <c r="G39" s="62"/>
      <c r="H39" s="53"/>
      <c r="I39" s="55"/>
      <c r="J39" s="30"/>
      <c r="K39" s="56"/>
      <c r="L39" s="56"/>
      <c r="N39" s="1" t="str">
        <f t="shared" si="1"/>
        <v xml:space="preserve"> </v>
      </c>
      <c r="O39" s="1" t="str">
        <f t="shared" si="2"/>
        <v xml:space="preserve"> </v>
      </c>
      <c r="Q39" s="28" t="s">
        <v>54</v>
      </c>
      <c r="S39" s="1">
        <f>IF(I15+I20&lt;10,10,I15+I20)</f>
        <v>10</v>
      </c>
      <c r="T39" s="9"/>
    </row>
    <row r="40" spans="2:20" ht="14.25" x14ac:dyDescent="0.2">
      <c r="B40" s="52">
        <v>5</v>
      </c>
      <c r="C40" s="128"/>
      <c r="D40" s="129"/>
      <c r="E40" s="53"/>
      <c r="F40" s="54"/>
      <c r="G40" s="62"/>
      <c r="H40" s="53"/>
      <c r="I40" s="55"/>
      <c r="J40" s="30"/>
      <c r="K40" s="56"/>
      <c r="L40" s="56"/>
      <c r="N40" s="1" t="str">
        <f t="shared" si="1"/>
        <v xml:space="preserve"> </v>
      </c>
      <c r="O40" s="1" t="str">
        <f t="shared" si="2"/>
        <v xml:space="preserve"> </v>
      </c>
      <c r="Q40" s="28" t="s">
        <v>37</v>
      </c>
      <c r="S40" s="1">
        <f>IF(S34+I20&lt;10,10,S34+I20)</f>
        <v>10</v>
      </c>
      <c r="T40" s="9"/>
    </row>
    <row r="41" spans="2:20" ht="14.25" x14ac:dyDescent="0.2">
      <c r="B41" s="52">
        <v>6</v>
      </c>
      <c r="C41" s="128"/>
      <c r="D41" s="129"/>
      <c r="E41" s="53"/>
      <c r="F41" s="54"/>
      <c r="G41" s="62"/>
      <c r="H41" s="53"/>
      <c r="I41" s="55"/>
      <c r="J41" s="30"/>
      <c r="K41" s="56"/>
      <c r="L41" s="56"/>
      <c r="N41" s="1" t="str">
        <f t="shared" si="1"/>
        <v xml:space="preserve"> </v>
      </c>
      <c r="O41" s="1" t="str">
        <f t="shared" si="2"/>
        <v xml:space="preserve"> </v>
      </c>
      <c r="Q41" s="28" t="s">
        <v>38</v>
      </c>
      <c r="S41" s="1">
        <f>IF(S35+I20&lt;10,10,S35+I20)</f>
        <v>10</v>
      </c>
      <c r="T41" s="9"/>
    </row>
    <row r="42" spans="2:20" ht="14.25" x14ac:dyDescent="0.2">
      <c r="B42" s="52">
        <v>7</v>
      </c>
      <c r="C42" s="128"/>
      <c r="D42" s="129"/>
      <c r="E42" s="53"/>
      <c r="F42" s="54"/>
      <c r="G42" s="62"/>
      <c r="H42" s="53"/>
      <c r="I42" s="55"/>
      <c r="J42" s="30"/>
      <c r="K42" s="56"/>
      <c r="L42" s="56"/>
      <c r="N42" s="1" t="str">
        <f t="shared" si="1"/>
        <v xml:space="preserve"> </v>
      </c>
      <c r="O42" s="1" t="str">
        <f t="shared" si="2"/>
        <v xml:space="preserve"> </v>
      </c>
      <c r="Q42" s="28" t="s">
        <v>39</v>
      </c>
      <c r="S42" s="1">
        <f>IF(S36+I20&lt;10,10,S36+I20)</f>
        <v>10</v>
      </c>
      <c r="T42" s="9"/>
    </row>
    <row r="43" spans="2:20" s="21" customFormat="1" ht="14.25" x14ac:dyDescent="0.2">
      <c r="B43" s="52">
        <v>8</v>
      </c>
      <c r="C43" s="128"/>
      <c r="D43" s="129"/>
      <c r="E43" s="53"/>
      <c r="F43" s="54"/>
      <c r="G43" s="62"/>
      <c r="H43" s="53"/>
      <c r="I43" s="55"/>
      <c r="J43" s="30"/>
      <c r="K43" s="56"/>
      <c r="L43" s="56"/>
      <c r="N43" s="1" t="str">
        <f t="shared" si="1"/>
        <v xml:space="preserve"> </v>
      </c>
      <c r="O43" s="1" t="str">
        <f t="shared" si="2"/>
        <v xml:space="preserve"> </v>
      </c>
      <c r="T43" s="9"/>
    </row>
    <row r="44" spans="2:20" ht="14.25" x14ac:dyDescent="0.2">
      <c r="B44" s="52">
        <v>9</v>
      </c>
      <c r="C44" s="128"/>
      <c r="D44" s="129"/>
      <c r="E44" s="53"/>
      <c r="F44" s="54"/>
      <c r="G44" s="62"/>
      <c r="H44" s="53"/>
      <c r="I44" s="55"/>
      <c r="J44" s="30"/>
      <c r="K44" s="56"/>
      <c r="L44" s="56"/>
      <c r="N44" s="1" t="str">
        <f t="shared" si="1"/>
        <v xml:space="preserve"> </v>
      </c>
      <c r="O44" s="1" t="str">
        <f t="shared" si="2"/>
        <v xml:space="preserve"> </v>
      </c>
      <c r="T44" s="9"/>
    </row>
    <row r="45" spans="2:20" ht="14.25" x14ac:dyDescent="0.2">
      <c r="B45" s="52">
        <v>10</v>
      </c>
      <c r="C45" s="128"/>
      <c r="D45" s="129"/>
      <c r="E45" s="53"/>
      <c r="F45" s="54"/>
      <c r="G45" s="62"/>
      <c r="H45" s="53"/>
      <c r="I45" s="55"/>
      <c r="J45" s="30"/>
      <c r="K45" s="56"/>
      <c r="L45" s="56"/>
      <c r="N45" s="1" t="str">
        <f t="shared" si="1"/>
        <v xml:space="preserve"> </v>
      </c>
      <c r="O45" s="1" t="str">
        <f t="shared" si="2"/>
        <v xml:space="preserve"> </v>
      </c>
      <c r="T45" s="9"/>
    </row>
    <row r="46" spans="2:20" ht="14.25" x14ac:dyDescent="0.2">
      <c r="B46" s="52">
        <v>11</v>
      </c>
      <c r="C46" s="128"/>
      <c r="D46" s="129"/>
      <c r="E46" s="53"/>
      <c r="F46" s="54"/>
      <c r="G46" s="62"/>
      <c r="H46" s="53"/>
      <c r="I46" s="55"/>
      <c r="J46" s="30"/>
      <c r="K46" s="56"/>
      <c r="L46" s="56"/>
      <c r="N46" s="1" t="str">
        <f t="shared" si="1"/>
        <v xml:space="preserve"> </v>
      </c>
      <c r="O46" s="1" t="str">
        <f t="shared" si="2"/>
        <v xml:space="preserve"> </v>
      </c>
      <c r="T46" s="9"/>
    </row>
    <row r="47" spans="2:20" ht="14.25" x14ac:dyDescent="0.2">
      <c r="B47" s="52">
        <v>12</v>
      </c>
      <c r="C47" s="128"/>
      <c r="D47" s="129"/>
      <c r="E47" s="53"/>
      <c r="F47" s="54"/>
      <c r="G47" s="62"/>
      <c r="H47" s="53"/>
      <c r="I47" s="55"/>
      <c r="J47" s="30"/>
      <c r="K47" s="56"/>
      <c r="L47" s="56"/>
      <c r="N47" s="1" t="str">
        <f t="shared" si="1"/>
        <v xml:space="preserve"> </v>
      </c>
      <c r="O47" s="1" t="str">
        <f t="shared" si="2"/>
        <v xml:space="preserve"> </v>
      </c>
      <c r="T47" s="9"/>
    </row>
    <row r="48" spans="2:20" ht="14.25" x14ac:dyDescent="0.2">
      <c r="B48" s="52">
        <v>13</v>
      </c>
      <c r="C48" s="128"/>
      <c r="D48" s="129"/>
      <c r="E48" s="53"/>
      <c r="F48" s="54"/>
      <c r="G48" s="62"/>
      <c r="H48" s="53"/>
      <c r="I48" s="55"/>
      <c r="J48" s="30"/>
      <c r="K48" s="56"/>
      <c r="L48" s="56"/>
      <c r="N48" s="1" t="str">
        <f t="shared" si="1"/>
        <v xml:space="preserve"> </v>
      </c>
      <c r="O48" s="1" t="str">
        <f t="shared" si="2"/>
        <v xml:space="preserve"> </v>
      </c>
      <c r="T48" s="9"/>
    </row>
    <row r="49" spans="2:20" ht="14.25" x14ac:dyDescent="0.2">
      <c r="B49" s="52">
        <v>14</v>
      </c>
      <c r="C49" s="128"/>
      <c r="D49" s="129"/>
      <c r="E49" s="53"/>
      <c r="F49" s="54"/>
      <c r="G49" s="62"/>
      <c r="H49" s="53"/>
      <c r="I49" s="55"/>
      <c r="J49" s="30"/>
      <c r="K49" s="56"/>
      <c r="L49" s="56"/>
      <c r="N49" s="1" t="str">
        <f t="shared" si="1"/>
        <v xml:space="preserve"> </v>
      </c>
      <c r="O49" s="1" t="str">
        <f t="shared" si="2"/>
        <v xml:space="preserve"> </v>
      </c>
      <c r="T49" s="9"/>
    </row>
    <row r="50" spans="2:20" ht="14.25" x14ac:dyDescent="0.2">
      <c r="B50" s="52">
        <v>15</v>
      </c>
      <c r="C50" s="128"/>
      <c r="D50" s="129"/>
      <c r="E50" s="53"/>
      <c r="F50" s="54"/>
      <c r="G50" s="62"/>
      <c r="H50" s="53"/>
      <c r="I50" s="55"/>
      <c r="J50" s="30"/>
      <c r="K50" s="56"/>
      <c r="L50" s="56"/>
      <c r="N50" s="1" t="str">
        <f t="shared" si="1"/>
        <v xml:space="preserve"> </v>
      </c>
      <c r="O50" s="1" t="str">
        <f t="shared" si="2"/>
        <v xml:space="preserve"> </v>
      </c>
      <c r="T50" s="9"/>
    </row>
    <row r="51" spans="2:20" ht="14.25" x14ac:dyDescent="0.2">
      <c r="B51" s="52">
        <v>16</v>
      </c>
      <c r="C51" s="128"/>
      <c r="D51" s="129"/>
      <c r="E51" s="53"/>
      <c r="F51" s="54"/>
      <c r="G51" s="62"/>
      <c r="H51" s="53"/>
      <c r="I51" s="55"/>
      <c r="J51" s="30"/>
      <c r="K51" s="56"/>
      <c r="L51" s="56"/>
      <c r="N51" s="1" t="str">
        <f t="shared" si="1"/>
        <v xml:space="preserve"> </v>
      </c>
      <c r="O51" s="1" t="str">
        <f t="shared" si="2"/>
        <v xml:space="preserve"> </v>
      </c>
      <c r="T51" s="9"/>
    </row>
    <row r="52" spans="2:20" ht="14.25" x14ac:dyDescent="0.2">
      <c r="B52" s="52">
        <v>17</v>
      </c>
      <c r="C52" s="128"/>
      <c r="D52" s="129"/>
      <c r="E52" s="53"/>
      <c r="F52" s="54"/>
      <c r="G52" s="62"/>
      <c r="H52" s="53"/>
      <c r="I52" s="55"/>
      <c r="J52" s="30"/>
      <c r="K52" s="56"/>
      <c r="L52" s="56"/>
      <c r="N52" s="1" t="str">
        <f t="shared" si="1"/>
        <v xml:space="preserve"> </v>
      </c>
      <c r="O52" s="1" t="str">
        <f t="shared" si="2"/>
        <v xml:space="preserve"> </v>
      </c>
      <c r="T52" s="9"/>
    </row>
    <row r="53" spans="2:20" ht="14.25" x14ac:dyDescent="0.2">
      <c r="B53" s="52">
        <v>18</v>
      </c>
      <c r="C53" s="128"/>
      <c r="D53" s="129"/>
      <c r="E53" s="53"/>
      <c r="F53" s="54"/>
      <c r="G53" s="62"/>
      <c r="H53" s="53"/>
      <c r="I53" s="55"/>
      <c r="J53" s="30"/>
      <c r="K53" s="56"/>
      <c r="L53" s="56"/>
      <c r="N53" s="1" t="str">
        <f t="shared" si="1"/>
        <v xml:space="preserve"> </v>
      </c>
      <c r="O53" s="1" t="str">
        <f t="shared" si="2"/>
        <v xml:space="preserve"> </v>
      </c>
      <c r="T53" s="9"/>
    </row>
    <row r="54" spans="2:20" ht="14.25" x14ac:dyDescent="0.2">
      <c r="B54" s="52">
        <v>19</v>
      </c>
      <c r="C54" s="128"/>
      <c r="D54" s="129"/>
      <c r="E54" s="53"/>
      <c r="F54" s="54"/>
      <c r="G54" s="62"/>
      <c r="H54" s="53"/>
      <c r="I54" s="55"/>
      <c r="J54" s="30"/>
      <c r="K54" s="56"/>
      <c r="L54" s="56"/>
      <c r="N54" s="1" t="str">
        <f t="shared" si="1"/>
        <v xml:space="preserve"> </v>
      </c>
      <c r="O54" s="1" t="str">
        <f t="shared" si="2"/>
        <v xml:space="preserve"> </v>
      </c>
      <c r="T54" s="9"/>
    </row>
    <row r="55" spans="2:20" ht="14.25" x14ac:dyDescent="0.2">
      <c r="B55" s="52">
        <v>20</v>
      </c>
      <c r="C55" s="128"/>
      <c r="D55" s="129"/>
      <c r="E55" s="53"/>
      <c r="F55" s="54"/>
      <c r="G55" s="62"/>
      <c r="H55" s="53"/>
      <c r="I55" s="55"/>
      <c r="J55" s="30"/>
      <c r="K55" s="56"/>
      <c r="L55" s="56"/>
      <c r="N55" s="1" t="str">
        <f t="shared" si="1"/>
        <v xml:space="preserve"> </v>
      </c>
      <c r="O55" s="1" t="str">
        <f t="shared" si="2"/>
        <v xml:space="preserve"> </v>
      </c>
      <c r="T55" s="9"/>
    </row>
    <row r="56" spans="2:20" ht="14.25" x14ac:dyDescent="0.2">
      <c r="B56" s="52">
        <v>21</v>
      </c>
      <c r="C56" s="128"/>
      <c r="D56" s="129"/>
      <c r="E56" s="53"/>
      <c r="F56" s="54"/>
      <c r="G56" s="62"/>
      <c r="H56" s="53"/>
      <c r="I56" s="55"/>
      <c r="J56" s="30"/>
      <c r="K56" s="56"/>
      <c r="L56" s="56"/>
      <c r="N56" s="1" t="str">
        <f t="shared" si="1"/>
        <v xml:space="preserve"> </v>
      </c>
      <c r="O56" s="1" t="str">
        <f t="shared" si="2"/>
        <v xml:space="preserve"> </v>
      </c>
      <c r="T56" s="9"/>
    </row>
    <row r="57" spans="2:20" ht="14.25" x14ac:dyDescent="0.2">
      <c r="B57" s="52">
        <v>22</v>
      </c>
      <c r="C57" s="128"/>
      <c r="D57" s="129"/>
      <c r="E57" s="53"/>
      <c r="F57" s="54"/>
      <c r="G57" s="62"/>
      <c r="H57" s="53"/>
      <c r="I57" s="55"/>
      <c r="J57" s="30"/>
      <c r="K57" s="56"/>
      <c r="L57" s="56"/>
      <c r="N57" s="1" t="str">
        <f t="shared" si="1"/>
        <v xml:space="preserve"> </v>
      </c>
      <c r="O57" s="1" t="str">
        <f t="shared" si="2"/>
        <v xml:space="preserve"> </v>
      </c>
      <c r="T57" s="9"/>
    </row>
    <row r="58" spans="2:20" ht="14.25" x14ac:dyDescent="0.2">
      <c r="B58" s="52">
        <v>23</v>
      </c>
      <c r="C58" s="128"/>
      <c r="D58" s="129"/>
      <c r="E58" s="53"/>
      <c r="F58" s="54"/>
      <c r="G58" s="62"/>
      <c r="H58" s="53"/>
      <c r="I58" s="55"/>
      <c r="J58" s="30"/>
      <c r="K58" s="56"/>
      <c r="L58" s="56"/>
      <c r="N58" s="1" t="str">
        <f t="shared" si="1"/>
        <v xml:space="preserve"> </v>
      </c>
      <c r="O58" s="1" t="str">
        <f t="shared" si="2"/>
        <v xml:space="preserve"> </v>
      </c>
      <c r="T58" s="9"/>
    </row>
    <row r="59" spans="2:20" ht="14.25" x14ac:dyDescent="0.2">
      <c r="B59" s="52">
        <v>24</v>
      </c>
      <c r="C59" s="128"/>
      <c r="D59" s="129"/>
      <c r="E59" s="53"/>
      <c r="F59" s="54"/>
      <c r="G59" s="62"/>
      <c r="H59" s="53"/>
      <c r="I59" s="55"/>
      <c r="J59" s="30"/>
      <c r="K59" s="56"/>
      <c r="L59" s="56"/>
      <c r="N59" s="1" t="str">
        <f t="shared" si="1"/>
        <v xml:space="preserve"> </v>
      </c>
      <c r="O59" s="1" t="str">
        <f t="shared" si="2"/>
        <v xml:space="preserve"> </v>
      </c>
      <c r="T59" s="9"/>
    </row>
    <row r="60" spans="2:20" ht="14.25" x14ac:dyDescent="0.2">
      <c r="B60" s="52">
        <v>25</v>
      </c>
      <c r="C60" s="128"/>
      <c r="D60" s="129"/>
      <c r="E60" s="53"/>
      <c r="F60" s="54"/>
      <c r="G60" s="62"/>
      <c r="H60" s="53"/>
      <c r="I60" s="55"/>
      <c r="J60" s="30"/>
      <c r="K60" s="56"/>
      <c r="L60" s="56"/>
      <c r="N60" s="1" t="str">
        <f t="shared" si="1"/>
        <v xml:space="preserve"> </v>
      </c>
      <c r="O60" s="1" t="str">
        <f t="shared" si="2"/>
        <v xml:space="preserve"> </v>
      </c>
      <c r="T60" s="9"/>
    </row>
    <row r="61" spans="2:20" ht="14.25" x14ac:dyDescent="0.2">
      <c r="B61" s="52">
        <v>26</v>
      </c>
      <c r="C61" s="128"/>
      <c r="D61" s="129"/>
      <c r="E61" s="53"/>
      <c r="F61" s="54"/>
      <c r="G61" s="62"/>
      <c r="H61" s="53"/>
      <c r="I61" s="55"/>
      <c r="J61" s="30"/>
      <c r="K61" s="56"/>
      <c r="L61" s="56"/>
      <c r="N61" s="1" t="str">
        <f t="shared" si="1"/>
        <v xml:space="preserve"> </v>
      </c>
      <c r="O61" s="1" t="str">
        <f t="shared" si="2"/>
        <v xml:space="preserve"> </v>
      </c>
      <c r="T61" s="9"/>
    </row>
    <row r="62" spans="2:20" ht="14.25" x14ac:dyDescent="0.2">
      <c r="B62" s="52">
        <v>27</v>
      </c>
      <c r="C62" s="128"/>
      <c r="D62" s="129"/>
      <c r="E62" s="53"/>
      <c r="F62" s="54"/>
      <c r="G62" s="62"/>
      <c r="H62" s="53"/>
      <c r="I62" s="55"/>
      <c r="J62" s="30"/>
      <c r="K62" s="56"/>
      <c r="L62" s="56"/>
      <c r="N62" s="1" t="str">
        <f t="shared" si="1"/>
        <v xml:space="preserve"> </v>
      </c>
      <c r="O62" s="1" t="str">
        <f t="shared" si="2"/>
        <v xml:space="preserve"> </v>
      </c>
      <c r="T62" s="9"/>
    </row>
    <row r="63" spans="2:20" ht="14.25" x14ac:dyDescent="0.2">
      <c r="B63" s="52">
        <v>28</v>
      </c>
      <c r="C63" s="128"/>
      <c r="D63" s="129"/>
      <c r="E63" s="53"/>
      <c r="F63" s="54"/>
      <c r="G63" s="62"/>
      <c r="H63" s="53"/>
      <c r="I63" s="55"/>
      <c r="J63" s="30"/>
      <c r="K63" s="56"/>
      <c r="L63" s="56"/>
      <c r="N63" s="1" t="str">
        <f t="shared" si="1"/>
        <v xml:space="preserve"> </v>
      </c>
      <c r="O63" s="1" t="str">
        <f t="shared" si="2"/>
        <v xml:space="preserve"> </v>
      </c>
      <c r="T63" s="9"/>
    </row>
    <row r="64" spans="2:20" ht="14.25" x14ac:dyDescent="0.2">
      <c r="B64" s="52">
        <v>29</v>
      </c>
      <c r="C64" s="128"/>
      <c r="D64" s="129"/>
      <c r="E64" s="53"/>
      <c r="F64" s="54"/>
      <c r="G64" s="62"/>
      <c r="H64" s="53"/>
      <c r="I64" s="55"/>
      <c r="J64" s="30"/>
      <c r="K64" s="56"/>
      <c r="L64" s="56"/>
      <c r="N64" s="1" t="str">
        <f t="shared" si="1"/>
        <v xml:space="preserve"> </v>
      </c>
      <c r="O64" s="1" t="str">
        <f t="shared" si="2"/>
        <v xml:space="preserve"> </v>
      </c>
      <c r="T64" s="9"/>
    </row>
    <row r="65" spans="2:20" ht="14.25" x14ac:dyDescent="0.2">
      <c r="B65" s="52">
        <v>30</v>
      </c>
      <c r="C65" s="128"/>
      <c r="D65" s="129"/>
      <c r="E65" s="53"/>
      <c r="F65" s="54"/>
      <c r="G65" s="62"/>
      <c r="H65" s="53"/>
      <c r="I65" s="55"/>
      <c r="J65" s="30"/>
      <c r="K65" s="56"/>
      <c r="L65" s="56"/>
      <c r="N65" s="1" t="str">
        <f t="shared" si="1"/>
        <v xml:space="preserve"> </v>
      </c>
      <c r="O65" s="1" t="str">
        <f t="shared" si="2"/>
        <v xml:space="preserve"> </v>
      </c>
      <c r="T65" s="9"/>
    </row>
    <row r="66" spans="2:20" ht="14.25" x14ac:dyDescent="0.2">
      <c r="B66" s="52">
        <v>31</v>
      </c>
      <c r="C66" s="128"/>
      <c r="D66" s="129"/>
      <c r="E66" s="53"/>
      <c r="F66" s="54"/>
      <c r="G66" s="62"/>
      <c r="H66" s="53"/>
      <c r="I66" s="55"/>
      <c r="J66" s="30"/>
      <c r="K66" s="56"/>
      <c r="L66" s="56"/>
      <c r="N66" s="1" t="str">
        <f t="shared" si="1"/>
        <v xml:space="preserve"> </v>
      </c>
      <c r="O66" s="1" t="str">
        <f t="shared" si="2"/>
        <v xml:space="preserve"> </v>
      </c>
      <c r="T66" s="9"/>
    </row>
    <row r="67" spans="2:20" ht="14.25" x14ac:dyDescent="0.2">
      <c r="B67" s="52">
        <v>32</v>
      </c>
      <c r="C67" s="128"/>
      <c r="D67" s="129"/>
      <c r="E67" s="53"/>
      <c r="F67" s="54"/>
      <c r="G67" s="62"/>
      <c r="H67" s="53"/>
      <c r="I67" s="55"/>
      <c r="J67" s="30"/>
      <c r="K67" s="56"/>
      <c r="L67" s="56"/>
      <c r="N67" s="1" t="str">
        <f t="shared" si="1"/>
        <v xml:space="preserve"> </v>
      </c>
      <c r="O67" s="1" t="str">
        <f t="shared" si="2"/>
        <v xml:space="preserve"> </v>
      </c>
      <c r="T67" s="9"/>
    </row>
    <row r="68" spans="2:20" ht="14.25" x14ac:dyDescent="0.2">
      <c r="B68" s="52">
        <v>33</v>
      </c>
      <c r="C68" s="128"/>
      <c r="D68" s="129"/>
      <c r="E68" s="53"/>
      <c r="F68" s="54"/>
      <c r="G68" s="62"/>
      <c r="H68" s="53"/>
      <c r="I68" s="55"/>
      <c r="J68" s="30"/>
      <c r="K68" s="56"/>
      <c r="L68" s="56"/>
      <c r="N68" s="1" t="str">
        <f t="shared" ref="N68:N99" si="3">IF(AND(G68="Sozialpädagoge",J68="festangestellt"),"ja"," " )</f>
        <v xml:space="preserve"> </v>
      </c>
      <c r="O68" s="1" t="str">
        <f t="shared" ref="O68:O99" si="4">IF(AND(G68="Lehrkraft",J68="festangestellt"),"ja"," " )</f>
        <v xml:space="preserve"> </v>
      </c>
      <c r="T68" s="9"/>
    </row>
    <row r="69" spans="2:20" ht="14.25" x14ac:dyDescent="0.2">
      <c r="B69" s="52">
        <v>34</v>
      </c>
      <c r="C69" s="128"/>
      <c r="D69" s="129"/>
      <c r="E69" s="53"/>
      <c r="F69" s="54"/>
      <c r="G69" s="62"/>
      <c r="H69" s="53"/>
      <c r="I69" s="55"/>
      <c r="J69" s="30"/>
      <c r="K69" s="56"/>
      <c r="L69" s="56"/>
      <c r="N69" s="1" t="str">
        <f t="shared" si="3"/>
        <v xml:space="preserve"> </v>
      </c>
      <c r="O69" s="1" t="str">
        <f t="shared" si="4"/>
        <v xml:space="preserve"> </v>
      </c>
      <c r="T69" s="9"/>
    </row>
    <row r="70" spans="2:20" ht="14.25" x14ac:dyDescent="0.2">
      <c r="B70" s="52">
        <v>35</v>
      </c>
      <c r="C70" s="128"/>
      <c r="D70" s="129"/>
      <c r="E70" s="53"/>
      <c r="F70" s="54"/>
      <c r="G70" s="62"/>
      <c r="H70" s="53"/>
      <c r="I70" s="55"/>
      <c r="J70" s="30"/>
      <c r="K70" s="56"/>
      <c r="L70" s="56"/>
      <c r="N70" s="1" t="str">
        <f t="shared" si="3"/>
        <v xml:space="preserve"> </v>
      </c>
      <c r="O70" s="1" t="str">
        <f t="shared" si="4"/>
        <v xml:space="preserve"> </v>
      </c>
      <c r="T70" s="9"/>
    </row>
    <row r="71" spans="2:20" ht="14.25" x14ac:dyDescent="0.2">
      <c r="B71" s="52">
        <v>36</v>
      </c>
      <c r="C71" s="128"/>
      <c r="D71" s="129"/>
      <c r="E71" s="53"/>
      <c r="F71" s="54"/>
      <c r="G71" s="62"/>
      <c r="H71" s="53"/>
      <c r="I71" s="55"/>
      <c r="J71" s="30"/>
      <c r="K71" s="56"/>
      <c r="L71" s="56"/>
      <c r="N71" s="1" t="str">
        <f t="shared" si="3"/>
        <v xml:space="preserve"> </v>
      </c>
      <c r="O71" s="1" t="str">
        <f t="shared" si="4"/>
        <v xml:space="preserve"> </v>
      </c>
      <c r="T71" s="9"/>
    </row>
    <row r="72" spans="2:20" ht="14.25" x14ac:dyDescent="0.2">
      <c r="B72" s="52">
        <v>37</v>
      </c>
      <c r="C72" s="128"/>
      <c r="D72" s="129"/>
      <c r="E72" s="53"/>
      <c r="F72" s="54"/>
      <c r="G72" s="62"/>
      <c r="H72" s="53"/>
      <c r="I72" s="55"/>
      <c r="J72" s="30"/>
      <c r="K72" s="56"/>
      <c r="L72" s="56"/>
      <c r="N72" s="1" t="str">
        <f t="shared" si="3"/>
        <v xml:space="preserve"> </v>
      </c>
      <c r="O72" s="1" t="str">
        <f t="shared" si="4"/>
        <v xml:space="preserve"> </v>
      </c>
      <c r="T72" s="9"/>
    </row>
    <row r="73" spans="2:20" ht="14.25" x14ac:dyDescent="0.2">
      <c r="B73" s="52">
        <v>38</v>
      </c>
      <c r="C73" s="128"/>
      <c r="D73" s="129"/>
      <c r="E73" s="53"/>
      <c r="F73" s="54"/>
      <c r="G73" s="62"/>
      <c r="H73" s="53"/>
      <c r="I73" s="55"/>
      <c r="J73" s="30"/>
      <c r="K73" s="56"/>
      <c r="L73" s="56"/>
      <c r="N73" s="1" t="str">
        <f t="shared" si="3"/>
        <v xml:space="preserve"> </v>
      </c>
      <c r="O73" s="1" t="str">
        <f t="shared" si="4"/>
        <v xml:space="preserve"> </v>
      </c>
      <c r="T73" s="9"/>
    </row>
    <row r="74" spans="2:20" ht="14.25" x14ac:dyDescent="0.2">
      <c r="B74" s="52">
        <v>39</v>
      </c>
      <c r="C74" s="128"/>
      <c r="D74" s="129"/>
      <c r="E74" s="53"/>
      <c r="F74" s="54"/>
      <c r="G74" s="62"/>
      <c r="H74" s="53"/>
      <c r="I74" s="55"/>
      <c r="J74" s="30"/>
      <c r="K74" s="56"/>
      <c r="L74" s="56"/>
      <c r="N74" s="1" t="str">
        <f t="shared" si="3"/>
        <v xml:space="preserve"> </v>
      </c>
      <c r="O74" s="1" t="str">
        <f t="shared" si="4"/>
        <v xml:space="preserve"> </v>
      </c>
      <c r="T74" s="9"/>
    </row>
    <row r="75" spans="2:20" ht="14.25" x14ac:dyDescent="0.2">
      <c r="B75" s="52">
        <v>40</v>
      </c>
      <c r="C75" s="128"/>
      <c r="D75" s="129"/>
      <c r="E75" s="53"/>
      <c r="F75" s="54"/>
      <c r="G75" s="62"/>
      <c r="H75" s="53"/>
      <c r="I75" s="55"/>
      <c r="J75" s="30"/>
      <c r="K75" s="56"/>
      <c r="L75" s="56"/>
      <c r="N75" s="1" t="str">
        <f t="shared" si="3"/>
        <v xml:space="preserve"> </v>
      </c>
      <c r="O75" s="1" t="str">
        <f t="shared" si="4"/>
        <v xml:space="preserve"> </v>
      </c>
      <c r="T75" s="9"/>
    </row>
    <row r="76" spans="2:20" ht="14.25" x14ac:dyDescent="0.2">
      <c r="B76" s="52">
        <v>41</v>
      </c>
      <c r="C76" s="128"/>
      <c r="D76" s="129"/>
      <c r="E76" s="53"/>
      <c r="F76" s="54"/>
      <c r="G76" s="62"/>
      <c r="H76" s="53"/>
      <c r="I76" s="55"/>
      <c r="J76" s="30"/>
      <c r="K76" s="56"/>
      <c r="L76" s="56"/>
      <c r="N76" s="1" t="str">
        <f t="shared" si="3"/>
        <v xml:space="preserve"> </v>
      </c>
      <c r="O76" s="1" t="str">
        <f t="shared" si="4"/>
        <v xml:space="preserve"> </v>
      </c>
      <c r="T76" s="9"/>
    </row>
    <row r="77" spans="2:20" ht="14.25" x14ac:dyDescent="0.2">
      <c r="B77" s="52">
        <v>42</v>
      </c>
      <c r="C77" s="128"/>
      <c r="D77" s="129"/>
      <c r="E77" s="53"/>
      <c r="F77" s="54"/>
      <c r="G77" s="62"/>
      <c r="H77" s="53"/>
      <c r="I77" s="55"/>
      <c r="J77" s="30"/>
      <c r="K77" s="56"/>
      <c r="L77" s="56"/>
      <c r="N77" s="1" t="str">
        <f t="shared" si="3"/>
        <v xml:space="preserve"> </v>
      </c>
      <c r="O77" s="1" t="str">
        <f t="shared" si="4"/>
        <v xml:space="preserve"> </v>
      </c>
      <c r="T77" s="9"/>
    </row>
    <row r="78" spans="2:20" ht="14.25" x14ac:dyDescent="0.2">
      <c r="B78" s="52">
        <v>43</v>
      </c>
      <c r="C78" s="128"/>
      <c r="D78" s="129"/>
      <c r="E78" s="53"/>
      <c r="F78" s="54"/>
      <c r="G78" s="62"/>
      <c r="H78" s="53"/>
      <c r="I78" s="55"/>
      <c r="J78" s="30"/>
      <c r="K78" s="56"/>
      <c r="L78" s="56"/>
      <c r="N78" s="1" t="str">
        <f t="shared" si="3"/>
        <v xml:space="preserve"> </v>
      </c>
      <c r="O78" s="1" t="str">
        <f t="shared" si="4"/>
        <v xml:space="preserve"> </v>
      </c>
      <c r="T78" s="9"/>
    </row>
    <row r="79" spans="2:20" ht="14.25" x14ac:dyDescent="0.2">
      <c r="B79" s="52">
        <v>44</v>
      </c>
      <c r="C79" s="128"/>
      <c r="D79" s="129"/>
      <c r="E79" s="53"/>
      <c r="F79" s="54"/>
      <c r="G79" s="62"/>
      <c r="H79" s="53"/>
      <c r="I79" s="55"/>
      <c r="J79" s="30"/>
      <c r="K79" s="56"/>
      <c r="L79" s="56"/>
      <c r="N79" s="1" t="str">
        <f t="shared" si="3"/>
        <v xml:space="preserve"> </v>
      </c>
      <c r="O79" s="1" t="str">
        <f t="shared" si="4"/>
        <v xml:space="preserve"> </v>
      </c>
    </row>
    <row r="80" spans="2:20" ht="14.25" x14ac:dyDescent="0.2">
      <c r="B80" s="52">
        <v>45</v>
      </c>
      <c r="C80" s="128"/>
      <c r="D80" s="129"/>
      <c r="E80" s="53"/>
      <c r="F80" s="54"/>
      <c r="G80" s="62"/>
      <c r="H80" s="53"/>
      <c r="I80" s="55"/>
      <c r="J80" s="30"/>
      <c r="K80" s="56"/>
      <c r="L80" s="56"/>
      <c r="N80" s="1" t="str">
        <f t="shared" si="3"/>
        <v xml:space="preserve"> </v>
      </c>
      <c r="O80" s="1" t="str">
        <f t="shared" si="4"/>
        <v xml:space="preserve"> </v>
      </c>
    </row>
    <row r="81" spans="2:20" ht="14.25" x14ac:dyDescent="0.2">
      <c r="B81" s="52">
        <v>46</v>
      </c>
      <c r="C81" s="128"/>
      <c r="D81" s="129"/>
      <c r="E81" s="53"/>
      <c r="F81" s="54"/>
      <c r="G81" s="62"/>
      <c r="H81" s="53"/>
      <c r="I81" s="55"/>
      <c r="J81" s="30"/>
      <c r="K81" s="56"/>
      <c r="L81" s="56"/>
      <c r="N81" s="1" t="str">
        <f t="shared" si="3"/>
        <v xml:space="preserve"> </v>
      </c>
      <c r="O81" s="1" t="str">
        <f t="shared" si="4"/>
        <v xml:space="preserve"> </v>
      </c>
    </row>
    <row r="82" spans="2:20" ht="14.25" x14ac:dyDescent="0.2">
      <c r="B82" s="52">
        <v>47</v>
      </c>
      <c r="C82" s="128"/>
      <c r="D82" s="129"/>
      <c r="E82" s="53"/>
      <c r="F82" s="54"/>
      <c r="G82" s="62"/>
      <c r="H82" s="53"/>
      <c r="I82" s="55"/>
      <c r="J82" s="30"/>
      <c r="K82" s="56"/>
      <c r="L82" s="56"/>
      <c r="N82" s="1" t="str">
        <f t="shared" si="3"/>
        <v xml:space="preserve"> </v>
      </c>
      <c r="O82" s="1" t="str">
        <f t="shared" si="4"/>
        <v xml:space="preserve"> </v>
      </c>
    </row>
    <row r="83" spans="2:20" ht="14.25" x14ac:dyDescent="0.2">
      <c r="B83" s="52">
        <v>48</v>
      </c>
      <c r="C83" s="128"/>
      <c r="D83" s="129"/>
      <c r="E83" s="53"/>
      <c r="F83" s="54"/>
      <c r="G83" s="62"/>
      <c r="H83" s="53"/>
      <c r="I83" s="55"/>
      <c r="J83" s="30"/>
      <c r="K83" s="56"/>
      <c r="L83" s="56"/>
      <c r="N83" s="1" t="str">
        <f t="shared" si="3"/>
        <v xml:space="preserve"> </v>
      </c>
      <c r="O83" s="1" t="str">
        <f t="shared" si="4"/>
        <v xml:space="preserve"> </v>
      </c>
    </row>
    <row r="84" spans="2:20" ht="14.25" x14ac:dyDescent="0.2">
      <c r="B84" s="52">
        <v>49</v>
      </c>
      <c r="C84" s="128"/>
      <c r="D84" s="129"/>
      <c r="E84" s="53"/>
      <c r="F84" s="54"/>
      <c r="G84" s="62"/>
      <c r="H84" s="53"/>
      <c r="I84" s="55"/>
      <c r="J84" s="30"/>
      <c r="K84" s="56"/>
      <c r="L84" s="56"/>
      <c r="N84" s="1" t="str">
        <f t="shared" si="3"/>
        <v xml:space="preserve"> </v>
      </c>
      <c r="O84" s="1" t="str">
        <f t="shared" si="4"/>
        <v xml:space="preserve"> </v>
      </c>
      <c r="T84" s="9"/>
    </row>
    <row r="85" spans="2:20" ht="14.25" x14ac:dyDescent="0.2">
      <c r="B85" s="52">
        <v>50</v>
      </c>
      <c r="C85" s="128"/>
      <c r="D85" s="129"/>
      <c r="E85" s="53"/>
      <c r="F85" s="54"/>
      <c r="G85" s="62"/>
      <c r="H85" s="53"/>
      <c r="I85" s="55"/>
      <c r="J85" s="30"/>
      <c r="K85" s="56"/>
      <c r="L85" s="56"/>
      <c r="N85" s="1" t="str">
        <f t="shared" si="3"/>
        <v xml:space="preserve"> </v>
      </c>
      <c r="O85" s="1" t="str">
        <f t="shared" si="4"/>
        <v xml:space="preserve"> </v>
      </c>
      <c r="T85" s="9"/>
    </row>
    <row r="86" spans="2:20" ht="14.25" x14ac:dyDescent="0.2">
      <c r="B86" s="52">
        <v>51</v>
      </c>
      <c r="C86" s="128"/>
      <c r="D86" s="129"/>
      <c r="E86" s="53"/>
      <c r="F86" s="54"/>
      <c r="G86" s="62"/>
      <c r="H86" s="53"/>
      <c r="I86" s="55"/>
      <c r="J86" s="30"/>
      <c r="K86" s="56"/>
      <c r="L86" s="56"/>
      <c r="N86" s="1" t="str">
        <f t="shared" si="3"/>
        <v xml:space="preserve"> </v>
      </c>
      <c r="O86" s="1" t="str">
        <f t="shared" si="4"/>
        <v xml:space="preserve"> </v>
      </c>
      <c r="T86" s="9"/>
    </row>
    <row r="87" spans="2:20" ht="14.25" x14ac:dyDescent="0.2">
      <c r="B87" s="52">
        <v>52</v>
      </c>
      <c r="C87" s="128"/>
      <c r="D87" s="129"/>
      <c r="E87" s="53"/>
      <c r="F87" s="54"/>
      <c r="G87" s="62"/>
      <c r="H87" s="53"/>
      <c r="I87" s="55"/>
      <c r="J87" s="30"/>
      <c r="K87" s="56"/>
      <c r="L87" s="56"/>
      <c r="N87" s="1" t="str">
        <f t="shared" si="3"/>
        <v xml:space="preserve"> </v>
      </c>
      <c r="O87" s="1" t="str">
        <f t="shared" si="4"/>
        <v xml:space="preserve"> </v>
      </c>
      <c r="T87" s="9"/>
    </row>
    <row r="88" spans="2:20" ht="14.25" x14ac:dyDescent="0.2">
      <c r="B88" s="52">
        <v>53</v>
      </c>
      <c r="C88" s="128"/>
      <c r="D88" s="129"/>
      <c r="E88" s="53"/>
      <c r="F88" s="54"/>
      <c r="G88" s="62"/>
      <c r="H88" s="53"/>
      <c r="I88" s="55"/>
      <c r="J88" s="30"/>
      <c r="K88" s="56"/>
      <c r="L88" s="56"/>
      <c r="N88" s="1" t="str">
        <f t="shared" si="3"/>
        <v xml:space="preserve"> </v>
      </c>
      <c r="O88" s="1" t="str">
        <f t="shared" si="4"/>
        <v xml:space="preserve"> </v>
      </c>
      <c r="T88" s="9"/>
    </row>
    <row r="89" spans="2:20" ht="14.25" x14ac:dyDescent="0.2">
      <c r="B89" s="52">
        <v>54</v>
      </c>
      <c r="C89" s="128"/>
      <c r="D89" s="129"/>
      <c r="E89" s="53"/>
      <c r="F89" s="54"/>
      <c r="G89" s="62"/>
      <c r="H89" s="53"/>
      <c r="I89" s="55"/>
      <c r="J89" s="30"/>
      <c r="K89" s="56"/>
      <c r="L89" s="56"/>
      <c r="N89" s="1" t="str">
        <f t="shared" si="3"/>
        <v xml:space="preserve"> </v>
      </c>
      <c r="O89" s="1" t="str">
        <f t="shared" si="4"/>
        <v xml:space="preserve"> </v>
      </c>
      <c r="T89" s="9"/>
    </row>
    <row r="90" spans="2:20" ht="14.25" x14ac:dyDescent="0.2">
      <c r="B90" s="52">
        <v>55</v>
      </c>
      <c r="C90" s="128"/>
      <c r="D90" s="129"/>
      <c r="E90" s="53"/>
      <c r="F90" s="54"/>
      <c r="G90" s="62"/>
      <c r="H90" s="53"/>
      <c r="I90" s="55"/>
      <c r="J90" s="30"/>
      <c r="K90" s="56"/>
      <c r="L90" s="56"/>
      <c r="N90" s="1" t="str">
        <f t="shared" si="3"/>
        <v xml:space="preserve"> </v>
      </c>
      <c r="O90" s="1" t="str">
        <f t="shared" si="4"/>
        <v xml:space="preserve"> </v>
      </c>
      <c r="T90" s="9"/>
    </row>
    <row r="91" spans="2:20" ht="14.25" x14ac:dyDescent="0.2">
      <c r="B91" s="52">
        <v>56</v>
      </c>
      <c r="C91" s="128"/>
      <c r="D91" s="129"/>
      <c r="E91" s="53"/>
      <c r="F91" s="54"/>
      <c r="G91" s="62"/>
      <c r="H91" s="53"/>
      <c r="I91" s="55"/>
      <c r="J91" s="30"/>
      <c r="K91" s="56"/>
      <c r="L91" s="56"/>
      <c r="N91" s="1" t="str">
        <f t="shared" si="3"/>
        <v xml:space="preserve"> </v>
      </c>
      <c r="O91" s="1" t="str">
        <f t="shared" si="4"/>
        <v xml:space="preserve"> </v>
      </c>
      <c r="T91" s="9"/>
    </row>
    <row r="92" spans="2:20" ht="14.25" x14ac:dyDescent="0.2">
      <c r="B92" s="52">
        <v>57</v>
      </c>
      <c r="C92" s="128"/>
      <c r="D92" s="129"/>
      <c r="E92" s="53"/>
      <c r="F92" s="54"/>
      <c r="G92" s="62"/>
      <c r="H92" s="53"/>
      <c r="I92" s="55"/>
      <c r="J92" s="30"/>
      <c r="K92" s="56"/>
      <c r="L92" s="56"/>
      <c r="N92" s="1" t="str">
        <f t="shared" si="3"/>
        <v xml:space="preserve"> </v>
      </c>
      <c r="O92" s="1" t="str">
        <f t="shared" si="4"/>
        <v xml:space="preserve"> </v>
      </c>
      <c r="T92" s="9"/>
    </row>
    <row r="93" spans="2:20" ht="14.25" x14ac:dyDescent="0.2">
      <c r="B93" s="52">
        <v>58</v>
      </c>
      <c r="C93" s="128"/>
      <c r="D93" s="129"/>
      <c r="E93" s="53"/>
      <c r="F93" s="54"/>
      <c r="G93" s="62"/>
      <c r="H93" s="53"/>
      <c r="I93" s="55"/>
      <c r="J93" s="30"/>
      <c r="K93" s="56"/>
      <c r="L93" s="56"/>
      <c r="N93" s="1" t="str">
        <f t="shared" si="3"/>
        <v xml:space="preserve"> </v>
      </c>
      <c r="O93" s="1" t="str">
        <f t="shared" si="4"/>
        <v xml:space="preserve"> </v>
      </c>
      <c r="T93" s="9"/>
    </row>
    <row r="94" spans="2:20" ht="14.25" x14ac:dyDescent="0.2">
      <c r="B94" s="52">
        <v>59</v>
      </c>
      <c r="C94" s="128"/>
      <c r="D94" s="129"/>
      <c r="E94" s="53"/>
      <c r="F94" s="54"/>
      <c r="G94" s="62"/>
      <c r="H94" s="53"/>
      <c r="I94" s="55"/>
      <c r="J94" s="30"/>
      <c r="K94" s="56"/>
      <c r="L94" s="56"/>
      <c r="N94" s="1" t="str">
        <f t="shared" si="3"/>
        <v xml:space="preserve"> </v>
      </c>
      <c r="O94" s="1" t="str">
        <f t="shared" si="4"/>
        <v xml:space="preserve"> </v>
      </c>
      <c r="T94" s="9"/>
    </row>
    <row r="95" spans="2:20" ht="14.25" x14ac:dyDescent="0.2">
      <c r="B95" s="52">
        <v>60</v>
      </c>
      <c r="C95" s="128"/>
      <c r="D95" s="129"/>
      <c r="E95" s="53"/>
      <c r="F95" s="54"/>
      <c r="G95" s="62"/>
      <c r="H95" s="53"/>
      <c r="I95" s="55"/>
      <c r="J95" s="30"/>
      <c r="K95" s="56"/>
      <c r="L95" s="56"/>
      <c r="N95" s="1" t="str">
        <f t="shared" si="3"/>
        <v xml:space="preserve"> </v>
      </c>
      <c r="O95" s="1" t="str">
        <f t="shared" si="4"/>
        <v xml:space="preserve"> </v>
      </c>
      <c r="T95" s="9"/>
    </row>
    <row r="96" spans="2:20" ht="14.25" x14ac:dyDescent="0.2">
      <c r="B96" s="52">
        <v>61</v>
      </c>
      <c r="C96" s="128"/>
      <c r="D96" s="129"/>
      <c r="E96" s="53"/>
      <c r="F96" s="54"/>
      <c r="G96" s="62"/>
      <c r="H96" s="53"/>
      <c r="I96" s="55"/>
      <c r="J96" s="30"/>
      <c r="K96" s="56"/>
      <c r="L96" s="56"/>
      <c r="N96" s="1" t="str">
        <f t="shared" si="3"/>
        <v xml:space="preserve"> </v>
      </c>
      <c r="O96" s="1" t="str">
        <f t="shared" si="4"/>
        <v xml:space="preserve"> </v>
      </c>
      <c r="T96" s="9"/>
    </row>
    <row r="97" spans="2:20" ht="14.25" x14ac:dyDescent="0.2">
      <c r="B97" s="52">
        <v>62</v>
      </c>
      <c r="C97" s="128"/>
      <c r="D97" s="129"/>
      <c r="E97" s="53"/>
      <c r="F97" s="54"/>
      <c r="G97" s="62"/>
      <c r="H97" s="53"/>
      <c r="I97" s="55"/>
      <c r="J97" s="30"/>
      <c r="K97" s="56"/>
      <c r="L97" s="56"/>
      <c r="N97" s="1" t="str">
        <f t="shared" si="3"/>
        <v xml:space="preserve"> </v>
      </c>
      <c r="O97" s="1" t="str">
        <f t="shared" si="4"/>
        <v xml:space="preserve"> </v>
      </c>
      <c r="T97" s="9"/>
    </row>
    <row r="98" spans="2:20" ht="14.25" x14ac:dyDescent="0.2">
      <c r="B98" s="52">
        <v>63</v>
      </c>
      <c r="C98" s="128"/>
      <c r="D98" s="129"/>
      <c r="E98" s="53"/>
      <c r="F98" s="54"/>
      <c r="G98" s="62"/>
      <c r="H98" s="53"/>
      <c r="I98" s="55"/>
      <c r="J98" s="30"/>
      <c r="K98" s="56"/>
      <c r="L98" s="56"/>
      <c r="N98" s="1" t="str">
        <f t="shared" si="3"/>
        <v xml:space="preserve"> </v>
      </c>
      <c r="O98" s="1" t="str">
        <f t="shared" si="4"/>
        <v xml:space="preserve"> </v>
      </c>
      <c r="T98" s="9"/>
    </row>
    <row r="99" spans="2:20" ht="14.25" x14ac:dyDescent="0.2">
      <c r="B99" s="52">
        <v>64</v>
      </c>
      <c r="C99" s="128"/>
      <c r="D99" s="129"/>
      <c r="E99" s="53"/>
      <c r="F99" s="54"/>
      <c r="G99" s="62"/>
      <c r="H99" s="53"/>
      <c r="I99" s="55"/>
      <c r="J99" s="30"/>
      <c r="K99" s="56"/>
      <c r="L99" s="56"/>
      <c r="N99" s="1" t="str">
        <f t="shared" si="3"/>
        <v xml:space="preserve"> </v>
      </c>
      <c r="O99" s="1" t="str">
        <f t="shared" si="4"/>
        <v xml:space="preserve"> </v>
      </c>
      <c r="T99" s="9"/>
    </row>
    <row r="100" spans="2:20" ht="14.25" x14ac:dyDescent="0.2">
      <c r="B100" s="52">
        <v>65</v>
      </c>
      <c r="C100" s="128"/>
      <c r="D100" s="129"/>
      <c r="E100" s="53"/>
      <c r="F100" s="54"/>
      <c r="G100" s="62"/>
      <c r="H100" s="53"/>
      <c r="I100" s="55"/>
      <c r="J100" s="30"/>
      <c r="K100" s="56"/>
      <c r="L100" s="56"/>
      <c r="N100" s="1" t="str">
        <f t="shared" ref="N100:N105" si="5">IF(AND(G100="Sozialpädagoge",J100="festangestellt"),"ja"," " )</f>
        <v xml:space="preserve"> </v>
      </c>
      <c r="O100" s="1" t="str">
        <f t="shared" ref="O100:O105" si="6">IF(AND(G100="Lehrkraft",J100="festangestellt"),"ja"," " )</f>
        <v xml:space="preserve"> </v>
      </c>
      <c r="T100" s="9"/>
    </row>
    <row r="101" spans="2:20" ht="14.25" x14ac:dyDescent="0.2">
      <c r="B101" s="52">
        <v>66</v>
      </c>
      <c r="C101" s="128"/>
      <c r="D101" s="129"/>
      <c r="E101" s="53"/>
      <c r="F101" s="54"/>
      <c r="G101" s="62"/>
      <c r="H101" s="53"/>
      <c r="I101" s="55"/>
      <c r="J101" s="30"/>
      <c r="K101" s="56"/>
      <c r="L101" s="56"/>
      <c r="N101" s="1" t="str">
        <f t="shared" si="5"/>
        <v xml:space="preserve"> </v>
      </c>
      <c r="O101" s="1" t="str">
        <f t="shared" si="6"/>
        <v xml:space="preserve"> </v>
      </c>
      <c r="T101" s="9"/>
    </row>
    <row r="102" spans="2:20" ht="14.25" x14ac:dyDescent="0.2">
      <c r="B102" s="52">
        <v>67</v>
      </c>
      <c r="C102" s="128"/>
      <c r="D102" s="129"/>
      <c r="E102" s="53"/>
      <c r="F102" s="54"/>
      <c r="G102" s="62"/>
      <c r="H102" s="53"/>
      <c r="I102" s="55"/>
      <c r="J102" s="30"/>
      <c r="K102" s="56"/>
      <c r="L102" s="56"/>
      <c r="N102" s="1" t="str">
        <f t="shared" si="5"/>
        <v xml:space="preserve"> </v>
      </c>
      <c r="O102" s="1" t="str">
        <f t="shared" si="6"/>
        <v xml:space="preserve"> </v>
      </c>
      <c r="T102" s="9"/>
    </row>
    <row r="103" spans="2:20" ht="14.25" x14ac:dyDescent="0.2">
      <c r="B103" s="52">
        <v>68</v>
      </c>
      <c r="C103" s="128"/>
      <c r="D103" s="129"/>
      <c r="E103" s="53"/>
      <c r="F103" s="54"/>
      <c r="G103" s="62"/>
      <c r="H103" s="53"/>
      <c r="I103" s="55"/>
      <c r="J103" s="30"/>
      <c r="K103" s="56"/>
      <c r="L103" s="56"/>
      <c r="N103" s="1" t="str">
        <f t="shared" si="5"/>
        <v xml:space="preserve"> </v>
      </c>
      <c r="O103" s="1" t="str">
        <f t="shared" si="6"/>
        <v xml:space="preserve"> </v>
      </c>
      <c r="T103" s="9"/>
    </row>
    <row r="104" spans="2:20" ht="14.25" x14ac:dyDescent="0.2">
      <c r="B104" s="52">
        <v>69</v>
      </c>
      <c r="C104" s="128"/>
      <c r="D104" s="129"/>
      <c r="E104" s="53"/>
      <c r="F104" s="54"/>
      <c r="G104" s="62"/>
      <c r="H104" s="53"/>
      <c r="I104" s="55"/>
      <c r="J104" s="30"/>
      <c r="K104" s="56"/>
      <c r="L104" s="56"/>
      <c r="N104" s="1" t="str">
        <f t="shared" si="5"/>
        <v xml:space="preserve"> </v>
      </c>
      <c r="O104" s="1" t="str">
        <f t="shared" si="6"/>
        <v xml:space="preserve"> </v>
      </c>
      <c r="T104" s="9"/>
    </row>
    <row r="105" spans="2:20" ht="14.25" x14ac:dyDescent="0.2">
      <c r="B105" s="52">
        <v>70</v>
      </c>
      <c r="C105" s="128"/>
      <c r="D105" s="129"/>
      <c r="E105" s="53"/>
      <c r="F105" s="54"/>
      <c r="G105" s="62"/>
      <c r="H105" s="53"/>
      <c r="I105" s="55"/>
      <c r="J105" s="30"/>
      <c r="K105" s="56"/>
      <c r="L105" s="56"/>
      <c r="N105" s="1" t="str">
        <f t="shared" si="5"/>
        <v xml:space="preserve"> </v>
      </c>
      <c r="O105" s="1" t="str">
        <f t="shared" si="6"/>
        <v xml:space="preserve"> </v>
      </c>
      <c r="T105" s="9"/>
    </row>
    <row r="106" spans="2:20" ht="14.25" x14ac:dyDescent="0.2">
      <c r="B106" s="12"/>
      <c r="C106" s="10"/>
      <c r="D106" s="10"/>
      <c r="E106" s="12"/>
      <c r="F106" s="22"/>
      <c r="G106" s="12"/>
      <c r="H106" s="23"/>
      <c r="I106" s="12"/>
      <c r="T106" s="9"/>
    </row>
    <row r="107" spans="2:20" ht="18.75" thickBot="1" x14ac:dyDescent="0.25">
      <c r="B107" s="134"/>
      <c r="C107" s="134"/>
      <c r="D107" s="134"/>
      <c r="E107" s="134"/>
      <c r="F107" s="134"/>
      <c r="G107" s="134"/>
      <c r="H107" s="134"/>
    </row>
    <row r="108" spans="2:20" ht="53.25" customHeight="1" thickBot="1" x14ac:dyDescent="0.25">
      <c r="B108" s="130" t="s">
        <v>24</v>
      </c>
      <c r="C108" s="131"/>
      <c r="D108" s="131"/>
      <c r="E108" s="131"/>
      <c r="F108" s="131"/>
      <c r="G108" s="131"/>
      <c r="H108" s="131"/>
      <c r="I108" s="133"/>
      <c r="K108" s="132" t="s">
        <v>25</v>
      </c>
      <c r="L108" s="132"/>
    </row>
    <row r="109" spans="2:20" ht="25.5" x14ac:dyDescent="0.2">
      <c r="B109" s="24" t="s">
        <v>26</v>
      </c>
      <c r="C109" s="125" t="s">
        <v>15</v>
      </c>
      <c r="D109" s="125"/>
      <c r="E109" s="17" t="s">
        <v>16</v>
      </c>
      <c r="F109" s="17" t="s">
        <v>17</v>
      </c>
      <c r="G109" s="17" t="s">
        <v>18</v>
      </c>
      <c r="H109" s="45" t="s">
        <v>19</v>
      </c>
      <c r="I109" s="17" t="s">
        <v>20</v>
      </c>
      <c r="J109" s="17" t="s">
        <v>21</v>
      </c>
      <c r="K109" s="17" t="s">
        <v>22</v>
      </c>
      <c r="L109" s="17" t="s">
        <v>23</v>
      </c>
    </row>
    <row r="110" spans="2:20" ht="14.25" x14ac:dyDescent="0.2">
      <c r="B110" s="18"/>
      <c r="C110" s="126"/>
      <c r="D110" s="127"/>
      <c r="E110" s="19"/>
      <c r="F110" s="19"/>
      <c r="G110" s="19"/>
      <c r="H110" s="46"/>
      <c r="I110" s="19"/>
      <c r="J110" s="19"/>
      <c r="K110" s="19"/>
      <c r="L110" s="19"/>
    </row>
    <row r="111" spans="2:20" ht="14.25" x14ac:dyDescent="0.2">
      <c r="B111" s="52">
        <v>1</v>
      </c>
      <c r="C111" s="128"/>
      <c r="D111" s="129"/>
      <c r="E111" s="53"/>
      <c r="F111" s="54"/>
      <c r="G111" s="62"/>
      <c r="H111" s="53"/>
      <c r="I111" s="55"/>
      <c r="J111" s="30"/>
      <c r="K111" s="56"/>
      <c r="L111" s="56"/>
    </row>
    <row r="112" spans="2:20" ht="14.25" x14ac:dyDescent="0.2">
      <c r="B112" s="52">
        <v>2</v>
      </c>
      <c r="C112" s="128"/>
      <c r="D112" s="129"/>
      <c r="E112" s="53"/>
      <c r="F112" s="54"/>
      <c r="G112" s="62"/>
      <c r="H112" s="53"/>
      <c r="I112" s="55"/>
      <c r="J112" s="30"/>
      <c r="K112" s="56"/>
      <c r="L112" s="56"/>
    </row>
    <row r="113" spans="2:12" ht="14.25" x14ac:dyDescent="0.2">
      <c r="B113" s="52">
        <v>3</v>
      </c>
      <c r="C113" s="128"/>
      <c r="D113" s="129"/>
      <c r="E113" s="53"/>
      <c r="F113" s="54"/>
      <c r="G113" s="62"/>
      <c r="H113" s="53"/>
      <c r="I113" s="55"/>
      <c r="J113" s="30"/>
      <c r="K113" s="56"/>
      <c r="L113" s="56"/>
    </row>
    <row r="114" spans="2:12" ht="14.25" x14ac:dyDescent="0.2">
      <c r="B114" s="52">
        <v>4</v>
      </c>
      <c r="C114" s="128"/>
      <c r="D114" s="129"/>
      <c r="E114" s="53"/>
      <c r="F114" s="54"/>
      <c r="G114" s="62"/>
      <c r="H114" s="53"/>
      <c r="I114" s="55"/>
      <c r="J114" s="30"/>
      <c r="K114" s="56"/>
      <c r="L114" s="56"/>
    </row>
    <row r="115" spans="2:12" ht="14.25" x14ac:dyDescent="0.2">
      <c r="B115" s="52">
        <v>5</v>
      </c>
      <c r="C115" s="128"/>
      <c r="D115" s="129"/>
      <c r="E115" s="53"/>
      <c r="F115" s="54"/>
      <c r="G115" s="62"/>
      <c r="H115" s="53"/>
      <c r="I115" s="55"/>
      <c r="J115" s="30"/>
      <c r="K115" s="56"/>
      <c r="L115" s="56"/>
    </row>
    <row r="116" spans="2:12" ht="14.25" x14ac:dyDescent="0.2">
      <c r="B116" s="52">
        <v>6</v>
      </c>
      <c r="C116" s="128"/>
      <c r="D116" s="129"/>
      <c r="E116" s="53"/>
      <c r="F116" s="54"/>
      <c r="G116" s="62"/>
      <c r="H116" s="53"/>
      <c r="I116" s="55"/>
      <c r="J116" s="30"/>
      <c r="K116" s="56"/>
      <c r="L116" s="56"/>
    </row>
    <row r="117" spans="2:12" ht="14.25" x14ac:dyDescent="0.2">
      <c r="B117" s="52">
        <v>7</v>
      </c>
      <c r="C117" s="128"/>
      <c r="D117" s="129"/>
      <c r="E117" s="53"/>
      <c r="F117" s="54"/>
      <c r="G117" s="62"/>
      <c r="H117" s="53"/>
      <c r="I117" s="55"/>
      <c r="J117" s="30"/>
      <c r="K117" s="56"/>
      <c r="L117" s="56"/>
    </row>
    <row r="118" spans="2:12" ht="14.25" x14ac:dyDescent="0.2">
      <c r="B118" s="52">
        <v>8</v>
      </c>
      <c r="C118" s="128"/>
      <c r="D118" s="129"/>
      <c r="E118" s="53"/>
      <c r="F118" s="54"/>
      <c r="G118" s="62"/>
      <c r="H118" s="53"/>
      <c r="I118" s="55"/>
      <c r="J118" s="30"/>
      <c r="K118" s="56"/>
      <c r="L118" s="56"/>
    </row>
    <row r="119" spans="2:12" ht="14.25" x14ac:dyDescent="0.2">
      <c r="B119" s="52">
        <v>9</v>
      </c>
      <c r="C119" s="128"/>
      <c r="D119" s="129"/>
      <c r="E119" s="53"/>
      <c r="F119" s="54"/>
      <c r="G119" s="62"/>
      <c r="H119" s="53"/>
      <c r="I119" s="55"/>
      <c r="J119" s="30"/>
      <c r="K119" s="56"/>
      <c r="L119" s="56"/>
    </row>
    <row r="120" spans="2:12" ht="14.25" x14ac:dyDescent="0.2">
      <c r="B120" s="52">
        <v>10</v>
      </c>
      <c r="C120" s="128"/>
      <c r="D120" s="129"/>
      <c r="E120" s="53"/>
      <c r="F120" s="54"/>
      <c r="G120" s="62"/>
      <c r="H120" s="53"/>
      <c r="I120" s="55"/>
      <c r="J120" s="30"/>
      <c r="K120" s="56"/>
      <c r="L120" s="56"/>
    </row>
    <row r="121" spans="2:12" ht="14.25" x14ac:dyDescent="0.2">
      <c r="B121" s="52">
        <v>11</v>
      </c>
      <c r="C121" s="128"/>
      <c r="D121" s="129"/>
      <c r="E121" s="53"/>
      <c r="F121" s="54"/>
      <c r="G121" s="62"/>
      <c r="H121" s="53"/>
      <c r="I121" s="55"/>
      <c r="J121" s="30"/>
      <c r="K121" s="56"/>
      <c r="L121" s="56"/>
    </row>
    <row r="122" spans="2:12" ht="14.25" x14ac:dyDescent="0.2">
      <c r="B122" s="52">
        <v>12</v>
      </c>
      <c r="C122" s="128"/>
      <c r="D122" s="129"/>
      <c r="E122" s="53"/>
      <c r="F122" s="54"/>
      <c r="G122" s="62"/>
      <c r="H122" s="53"/>
      <c r="I122" s="55"/>
      <c r="J122" s="30"/>
      <c r="K122" s="56"/>
      <c r="L122" s="56"/>
    </row>
    <row r="123" spans="2:12" ht="14.25" x14ac:dyDescent="0.2">
      <c r="B123" s="52">
        <v>13</v>
      </c>
      <c r="C123" s="128"/>
      <c r="D123" s="129"/>
      <c r="E123" s="53"/>
      <c r="F123" s="54"/>
      <c r="G123" s="62"/>
      <c r="H123" s="53"/>
      <c r="I123" s="55"/>
      <c r="J123" s="30"/>
      <c r="K123" s="56"/>
      <c r="L123" s="56"/>
    </row>
    <row r="124" spans="2:12" ht="14.25" x14ac:dyDescent="0.2">
      <c r="B124" s="52">
        <v>14</v>
      </c>
      <c r="C124" s="128"/>
      <c r="D124" s="129"/>
      <c r="E124" s="53"/>
      <c r="F124" s="54"/>
      <c r="G124" s="62"/>
      <c r="H124" s="53"/>
      <c r="I124" s="55"/>
      <c r="J124" s="30"/>
      <c r="K124" s="56"/>
      <c r="L124" s="56"/>
    </row>
    <row r="125" spans="2:12" ht="14.25" x14ac:dyDescent="0.2">
      <c r="B125" s="52">
        <v>15</v>
      </c>
      <c r="C125" s="128"/>
      <c r="D125" s="129"/>
      <c r="E125" s="53"/>
      <c r="F125" s="54"/>
      <c r="G125" s="62"/>
      <c r="H125" s="53"/>
      <c r="I125" s="55"/>
      <c r="J125" s="30"/>
      <c r="K125" s="56"/>
      <c r="L125" s="56"/>
    </row>
    <row r="126" spans="2:12" ht="14.25" x14ac:dyDescent="0.2">
      <c r="B126" s="52">
        <v>16</v>
      </c>
      <c r="C126" s="128"/>
      <c r="D126" s="129"/>
      <c r="E126" s="53"/>
      <c r="F126" s="54"/>
      <c r="G126" s="62"/>
      <c r="H126" s="53"/>
      <c r="I126" s="55"/>
      <c r="J126" s="30"/>
      <c r="K126" s="56"/>
      <c r="L126" s="56"/>
    </row>
    <row r="127" spans="2:12" ht="14.25" x14ac:dyDescent="0.2">
      <c r="B127" s="52">
        <v>17</v>
      </c>
      <c r="C127" s="128"/>
      <c r="D127" s="129"/>
      <c r="E127" s="53"/>
      <c r="F127" s="54"/>
      <c r="G127" s="62"/>
      <c r="H127" s="53"/>
      <c r="I127" s="55"/>
      <c r="J127" s="30"/>
      <c r="K127" s="56"/>
      <c r="L127" s="56"/>
    </row>
    <row r="128" spans="2:12" ht="14.25" x14ac:dyDescent="0.2">
      <c r="B128" s="52">
        <v>18</v>
      </c>
      <c r="C128" s="128"/>
      <c r="D128" s="129"/>
      <c r="E128" s="53"/>
      <c r="F128" s="54"/>
      <c r="G128" s="62"/>
      <c r="H128" s="53"/>
      <c r="I128" s="55"/>
      <c r="J128" s="30"/>
      <c r="K128" s="56"/>
      <c r="L128" s="56"/>
    </row>
    <row r="129" spans="2:12" ht="14.25" x14ac:dyDescent="0.2">
      <c r="B129" s="52">
        <v>19</v>
      </c>
      <c r="C129" s="128"/>
      <c r="D129" s="129"/>
      <c r="E129" s="53"/>
      <c r="F129" s="54"/>
      <c r="G129" s="62"/>
      <c r="H129" s="53"/>
      <c r="I129" s="55"/>
      <c r="J129" s="30"/>
      <c r="K129" s="56"/>
      <c r="L129" s="56"/>
    </row>
    <row r="130" spans="2:12" ht="14.25" x14ac:dyDescent="0.2">
      <c r="B130" s="52">
        <v>20</v>
      </c>
      <c r="C130" s="128"/>
      <c r="D130" s="129"/>
      <c r="E130" s="53"/>
      <c r="F130" s="54"/>
      <c r="G130" s="62"/>
      <c r="H130" s="53"/>
      <c r="I130" s="55"/>
      <c r="J130" s="30"/>
      <c r="K130" s="56"/>
      <c r="L130" s="56"/>
    </row>
    <row r="131" spans="2:12" ht="14.25" x14ac:dyDescent="0.2">
      <c r="B131" s="52">
        <v>21</v>
      </c>
      <c r="C131" s="128"/>
      <c r="D131" s="129"/>
      <c r="E131" s="53"/>
      <c r="F131" s="54"/>
      <c r="G131" s="62"/>
      <c r="H131" s="53"/>
      <c r="I131" s="55"/>
      <c r="J131" s="30"/>
      <c r="K131" s="56"/>
      <c r="L131" s="56"/>
    </row>
    <row r="132" spans="2:12" ht="14.25" x14ac:dyDescent="0.2">
      <c r="B132" s="52">
        <v>22</v>
      </c>
      <c r="C132" s="128"/>
      <c r="D132" s="129"/>
      <c r="E132" s="53"/>
      <c r="F132" s="54"/>
      <c r="G132" s="62"/>
      <c r="H132" s="53"/>
      <c r="I132" s="55"/>
      <c r="J132" s="30"/>
      <c r="K132" s="56"/>
      <c r="L132" s="56"/>
    </row>
    <row r="133" spans="2:12" ht="14.25" x14ac:dyDescent="0.2">
      <c r="B133" s="52">
        <v>23</v>
      </c>
      <c r="C133" s="128"/>
      <c r="D133" s="129"/>
      <c r="E133" s="53"/>
      <c r="F133" s="54"/>
      <c r="G133" s="62"/>
      <c r="H133" s="53"/>
      <c r="I133" s="55"/>
      <c r="J133" s="30"/>
      <c r="K133" s="56"/>
      <c r="L133" s="56"/>
    </row>
    <row r="134" spans="2:12" ht="14.25" x14ac:dyDescent="0.2">
      <c r="B134" s="52">
        <v>24</v>
      </c>
      <c r="C134" s="128"/>
      <c r="D134" s="129"/>
      <c r="E134" s="53"/>
      <c r="F134" s="54"/>
      <c r="G134" s="62"/>
      <c r="H134" s="53"/>
      <c r="I134" s="55"/>
      <c r="J134" s="30"/>
      <c r="K134" s="56"/>
      <c r="L134" s="56"/>
    </row>
    <row r="135" spans="2:12" ht="14.25" x14ac:dyDescent="0.2">
      <c r="B135" s="52">
        <v>25</v>
      </c>
      <c r="C135" s="128"/>
      <c r="D135" s="129"/>
      <c r="E135" s="53"/>
      <c r="F135" s="54"/>
      <c r="G135" s="62"/>
      <c r="H135" s="53"/>
      <c r="I135" s="55"/>
      <c r="J135" s="30"/>
      <c r="K135" s="56"/>
      <c r="L135" s="56"/>
    </row>
    <row r="136" spans="2:12" ht="14.25" x14ac:dyDescent="0.2">
      <c r="B136" s="52">
        <v>26</v>
      </c>
      <c r="C136" s="128"/>
      <c r="D136" s="129"/>
      <c r="E136" s="53"/>
      <c r="F136" s="54"/>
      <c r="G136" s="62"/>
      <c r="H136" s="53"/>
      <c r="I136" s="55"/>
      <c r="J136" s="30"/>
      <c r="K136" s="56"/>
      <c r="L136" s="56"/>
    </row>
    <row r="137" spans="2:12" ht="14.25" x14ac:dyDescent="0.2">
      <c r="B137" s="52">
        <v>27</v>
      </c>
      <c r="C137" s="128"/>
      <c r="D137" s="129"/>
      <c r="E137" s="53"/>
      <c r="F137" s="54"/>
      <c r="G137" s="62"/>
      <c r="H137" s="53"/>
      <c r="I137" s="55"/>
      <c r="J137" s="30"/>
      <c r="K137" s="56"/>
      <c r="L137" s="56"/>
    </row>
    <row r="138" spans="2:12" ht="14.25" x14ac:dyDescent="0.2">
      <c r="B138" s="52">
        <v>28</v>
      </c>
      <c r="C138" s="128"/>
      <c r="D138" s="129"/>
      <c r="E138" s="53"/>
      <c r="F138" s="54"/>
      <c r="G138" s="62"/>
      <c r="H138" s="53"/>
      <c r="I138" s="55"/>
      <c r="J138" s="30"/>
      <c r="K138" s="56"/>
      <c r="L138" s="56"/>
    </row>
    <row r="139" spans="2:12" ht="14.25" x14ac:dyDescent="0.2">
      <c r="B139" s="52">
        <v>29</v>
      </c>
      <c r="C139" s="128"/>
      <c r="D139" s="129"/>
      <c r="E139" s="53"/>
      <c r="F139" s="54"/>
      <c r="G139" s="62"/>
      <c r="H139" s="53"/>
      <c r="I139" s="55"/>
      <c r="J139" s="30"/>
      <c r="K139" s="56"/>
      <c r="L139" s="56"/>
    </row>
    <row r="140" spans="2:12" ht="14.25" x14ac:dyDescent="0.2">
      <c r="B140" s="52">
        <v>30</v>
      </c>
      <c r="C140" s="128"/>
      <c r="D140" s="129"/>
      <c r="E140" s="53"/>
      <c r="F140" s="54"/>
      <c r="G140" s="62"/>
      <c r="H140" s="53"/>
      <c r="I140" s="55"/>
      <c r="J140" s="30"/>
      <c r="K140" s="56"/>
      <c r="L140" s="56"/>
    </row>
    <row r="141" spans="2:12" ht="14.25" x14ac:dyDescent="0.2">
      <c r="B141" s="52">
        <v>31</v>
      </c>
      <c r="C141" s="128"/>
      <c r="D141" s="129"/>
      <c r="E141" s="53"/>
      <c r="F141" s="54"/>
      <c r="G141" s="62"/>
      <c r="H141" s="53"/>
      <c r="I141" s="55"/>
      <c r="J141" s="30"/>
      <c r="K141" s="56"/>
      <c r="L141" s="56"/>
    </row>
    <row r="142" spans="2:12" ht="14.25" x14ac:dyDescent="0.2">
      <c r="B142" s="52">
        <v>32</v>
      </c>
      <c r="C142" s="128"/>
      <c r="D142" s="129"/>
      <c r="E142" s="53"/>
      <c r="F142" s="54"/>
      <c r="G142" s="62"/>
      <c r="H142" s="53"/>
      <c r="I142" s="55"/>
      <c r="J142" s="30"/>
      <c r="K142" s="56"/>
      <c r="L142" s="56"/>
    </row>
    <row r="143" spans="2:12" ht="14.25" x14ac:dyDescent="0.2">
      <c r="B143" s="52">
        <v>33</v>
      </c>
      <c r="C143" s="128"/>
      <c r="D143" s="129"/>
      <c r="E143" s="53"/>
      <c r="F143" s="54"/>
      <c r="G143" s="62"/>
      <c r="H143" s="53"/>
      <c r="I143" s="55"/>
      <c r="J143" s="30"/>
      <c r="K143" s="56"/>
      <c r="L143" s="56"/>
    </row>
    <row r="144" spans="2:12" ht="14.25" x14ac:dyDescent="0.2">
      <c r="B144" s="52">
        <v>34</v>
      </c>
      <c r="C144" s="128"/>
      <c r="D144" s="129"/>
      <c r="E144" s="53"/>
      <c r="F144" s="54"/>
      <c r="G144" s="62"/>
      <c r="H144" s="53"/>
      <c r="I144" s="55"/>
      <c r="J144" s="30"/>
      <c r="K144" s="56"/>
      <c r="L144" s="56"/>
    </row>
    <row r="145" spans="2:12" ht="14.25" x14ac:dyDescent="0.2">
      <c r="B145" s="52">
        <v>35</v>
      </c>
      <c r="C145" s="128"/>
      <c r="D145" s="129"/>
      <c r="E145" s="53"/>
      <c r="F145" s="54"/>
      <c r="G145" s="62"/>
      <c r="H145" s="53"/>
      <c r="I145" s="55"/>
      <c r="J145" s="30"/>
      <c r="K145" s="56"/>
      <c r="L145" s="56"/>
    </row>
    <row r="146" spans="2:12" ht="14.25" x14ac:dyDescent="0.2">
      <c r="B146" s="52">
        <v>36</v>
      </c>
      <c r="C146" s="128"/>
      <c r="D146" s="129"/>
      <c r="E146" s="53"/>
      <c r="F146" s="54"/>
      <c r="G146" s="62"/>
      <c r="H146" s="53"/>
      <c r="I146" s="55"/>
      <c r="J146" s="30"/>
      <c r="K146" s="56"/>
      <c r="L146" s="56"/>
    </row>
    <row r="147" spans="2:12" ht="14.25" x14ac:dyDescent="0.2">
      <c r="B147" s="52">
        <v>37</v>
      </c>
      <c r="C147" s="128"/>
      <c r="D147" s="129"/>
      <c r="E147" s="53"/>
      <c r="F147" s="54"/>
      <c r="G147" s="62"/>
      <c r="H147" s="53"/>
      <c r="I147" s="55"/>
      <c r="J147" s="30"/>
      <c r="K147" s="56"/>
      <c r="L147" s="56"/>
    </row>
    <row r="148" spans="2:12" ht="14.25" x14ac:dyDescent="0.2">
      <c r="B148" s="52">
        <v>38</v>
      </c>
      <c r="C148" s="128"/>
      <c r="D148" s="129"/>
      <c r="E148" s="53"/>
      <c r="F148" s="54"/>
      <c r="G148" s="62"/>
      <c r="H148" s="53"/>
      <c r="I148" s="55"/>
      <c r="J148" s="30"/>
      <c r="K148" s="56"/>
      <c r="L148" s="56"/>
    </row>
    <row r="149" spans="2:12" ht="14.25" x14ac:dyDescent="0.2">
      <c r="B149" s="52">
        <v>39</v>
      </c>
      <c r="C149" s="128"/>
      <c r="D149" s="129"/>
      <c r="E149" s="53"/>
      <c r="F149" s="54"/>
      <c r="G149" s="62"/>
      <c r="H149" s="53"/>
      <c r="I149" s="55"/>
      <c r="J149" s="30"/>
      <c r="K149" s="56"/>
      <c r="L149" s="56"/>
    </row>
    <row r="150" spans="2:12" ht="14.25" x14ac:dyDescent="0.2">
      <c r="B150" s="52">
        <v>40</v>
      </c>
      <c r="C150" s="128"/>
      <c r="D150" s="129"/>
      <c r="E150" s="53"/>
      <c r="F150" s="54"/>
      <c r="G150" s="62"/>
      <c r="H150" s="53"/>
      <c r="I150" s="55"/>
      <c r="J150" s="30"/>
      <c r="K150" s="56"/>
      <c r="L150" s="56"/>
    </row>
    <row r="151" spans="2:12" ht="14.25" x14ac:dyDescent="0.2">
      <c r="B151" s="52">
        <v>41</v>
      </c>
      <c r="C151" s="128"/>
      <c r="D151" s="129"/>
      <c r="E151" s="53"/>
      <c r="F151" s="54"/>
      <c r="G151" s="62"/>
      <c r="H151" s="53"/>
      <c r="I151" s="55"/>
      <c r="J151" s="30"/>
      <c r="K151" s="56"/>
      <c r="L151" s="56"/>
    </row>
    <row r="152" spans="2:12" ht="14.25" x14ac:dyDescent="0.2">
      <c r="B152" s="52">
        <v>42</v>
      </c>
      <c r="C152" s="128"/>
      <c r="D152" s="129"/>
      <c r="E152" s="53"/>
      <c r="F152" s="54"/>
      <c r="G152" s="62"/>
      <c r="H152" s="53"/>
      <c r="I152" s="55"/>
      <c r="J152" s="30"/>
      <c r="K152" s="56"/>
      <c r="L152" s="56"/>
    </row>
    <row r="153" spans="2:12" ht="14.25" x14ac:dyDescent="0.2">
      <c r="B153" s="52">
        <v>43</v>
      </c>
      <c r="C153" s="128"/>
      <c r="D153" s="129"/>
      <c r="E153" s="53"/>
      <c r="F153" s="54"/>
      <c r="G153" s="62"/>
      <c r="H153" s="53"/>
      <c r="I153" s="55"/>
      <c r="J153" s="30"/>
      <c r="K153" s="56"/>
      <c r="L153" s="56"/>
    </row>
    <row r="154" spans="2:12" ht="14.25" x14ac:dyDescent="0.2">
      <c r="B154" s="52">
        <v>44</v>
      </c>
      <c r="C154" s="128"/>
      <c r="D154" s="129"/>
      <c r="E154" s="53"/>
      <c r="F154" s="54"/>
      <c r="G154" s="62"/>
      <c r="H154" s="53"/>
      <c r="I154" s="55"/>
      <c r="J154" s="30"/>
      <c r="K154" s="56"/>
      <c r="L154" s="56"/>
    </row>
    <row r="155" spans="2:12" ht="14.25" x14ac:dyDescent="0.2">
      <c r="B155" s="52">
        <v>45</v>
      </c>
      <c r="C155" s="128"/>
      <c r="D155" s="129"/>
      <c r="E155" s="53"/>
      <c r="F155" s="54"/>
      <c r="G155" s="62"/>
      <c r="H155" s="53"/>
      <c r="I155" s="55"/>
      <c r="J155" s="30"/>
      <c r="K155" s="56"/>
      <c r="L155" s="56"/>
    </row>
    <row r="157" spans="2:12" ht="15" customHeight="1" thickBot="1" x14ac:dyDescent="0.25"/>
    <row r="158" spans="2:12" ht="74.45" customHeight="1" thickBot="1" x14ac:dyDescent="0.25">
      <c r="B158" s="88" t="s">
        <v>69</v>
      </c>
      <c r="C158" s="89"/>
      <c r="D158" s="89"/>
      <c r="E158" s="89"/>
      <c r="F158" s="89"/>
      <c r="G158" s="89"/>
      <c r="H158" s="89"/>
      <c r="I158" s="89"/>
      <c r="J158" s="89"/>
      <c r="K158" s="89"/>
      <c r="L158" s="90"/>
    </row>
    <row r="159" spans="2:12" ht="15" customHeight="1" x14ac:dyDescent="0.2">
      <c r="B159" s="58"/>
    </row>
    <row r="161" spans="9:12" ht="15" customHeight="1" x14ac:dyDescent="0.2">
      <c r="I161" s="86"/>
      <c r="J161" s="86"/>
      <c r="K161" s="86"/>
      <c r="L161" s="86"/>
    </row>
    <row r="162" spans="9:12" ht="15" customHeight="1" x14ac:dyDescent="0.2">
      <c r="I162" s="1" t="s">
        <v>70</v>
      </c>
      <c r="J162" s="87" t="s">
        <v>71</v>
      </c>
      <c r="K162" s="87"/>
      <c r="L162" s="87"/>
    </row>
  </sheetData>
  <sheetProtection algorithmName="SHA-512" hashValue="HrSe6YzVbKAGvRxa4aqurBxLXf8eQFoyWnvMC1HcTa8O4gUs0NTk4si1Dhj8BUD7y4ZUZFEVdFg0845P0BH3Vw==" saltValue="vyc4smGJ4syKZps2dirPKw==" spinCount="100000" sheet="1" selectLockedCells="1"/>
  <mergeCells count="159">
    <mergeCell ref="C140:D140"/>
    <mergeCell ref="F6:G6"/>
    <mergeCell ref="C147:D147"/>
    <mergeCell ref="C142:D142"/>
    <mergeCell ref="C143:D143"/>
    <mergeCell ref="C144:D144"/>
    <mergeCell ref="C154:D154"/>
    <mergeCell ref="C155:D155"/>
    <mergeCell ref="B11:E11"/>
    <mergeCell ref="F11:I11"/>
    <mergeCell ref="B18:H18"/>
    <mergeCell ref="B12:E12"/>
    <mergeCell ref="F12:I12"/>
    <mergeCell ref="C151:D151"/>
    <mergeCell ref="C152:D152"/>
    <mergeCell ref="C153:D153"/>
    <mergeCell ref="C148:D148"/>
    <mergeCell ref="C149:D149"/>
    <mergeCell ref="C150:D150"/>
    <mergeCell ref="C145:D145"/>
    <mergeCell ref="C146:D146"/>
    <mergeCell ref="B20:H20"/>
    <mergeCell ref="C133:D133"/>
    <mergeCell ref="C141:D141"/>
    <mergeCell ref="C136:D136"/>
    <mergeCell ref="C137:D137"/>
    <mergeCell ref="C138:D138"/>
    <mergeCell ref="C117:D117"/>
    <mergeCell ref="C112:D112"/>
    <mergeCell ref="C113:D113"/>
    <mergeCell ref="C114:D114"/>
    <mergeCell ref="C118:D118"/>
    <mergeCell ref="C119:D119"/>
    <mergeCell ref="C120:D120"/>
    <mergeCell ref="C127:D127"/>
    <mergeCell ref="C128:D128"/>
    <mergeCell ref="C121:D121"/>
    <mergeCell ref="C122:D122"/>
    <mergeCell ref="C123:D123"/>
    <mergeCell ref="C130:D130"/>
    <mergeCell ref="C129:D129"/>
    <mergeCell ref="C124:D124"/>
    <mergeCell ref="C125:D125"/>
    <mergeCell ref="C126:D126"/>
    <mergeCell ref="C131:D131"/>
    <mergeCell ref="C132:D132"/>
    <mergeCell ref="C135:D135"/>
    <mergeCell ref="C139:D139"/>
    <mergeCell ref="C109:D109"/>
    <mergeCell ref="C110:D110"/>
    <mergeCell ref="B108:I108"/>
    <mergeCell ref="C111:D111"/>
    <mergeCell ref="C104:D104"/>
    <mergeCell ref="C105:D105"/>
    <mergeCell ref="B107:H107"/>
    <mergeCell ref="C115:D115"/>
    <mergeCell ref="C116:D116"/>
    <mergeCell ref="C134:D134"/>
    <mergeCell ref="C95:D95"/>
    <mergeCell ref="C96:D96"/>
    <mergeCell ref="C97:D97"/>
    <mergeCell ref="C92:D92"/>
    <mergeCell ref="C93:D93"/>
    <mergeCell ref="C94:D94"/>
    <mergeCell ref="K108:L108"/>
    <mergeCell ref="C101:D101"/>
    <mergeCell ref="C102:D102"/>
    <mergeCell ref="C103:D103"/>
    <mergeCell ref="C98:D98"/>
    <mergeCell ref="C99:D99"/>
    <mergeCell ref="C100:D100"/>
    <mergeCell ref="C83:D83"/>
    <mergeCell ref="C84:D84"/>
    <mergeCell ref="C85:D85"/>
    <mergeCell ref="C80:D80"/>
    <mergeCell ref="C81:D81"/>
    <mergeCell ref="C82:D82"/>
    <mergeCell ref="C89:D89"/>
    <mergeCell ref="C90:D90"/>
    <mergeCell ref="C91:D91"/>
    <mergeCell ref="C86:D86"/>
    <mergeCell ref="C87:D87"/>
    <mergeCell ref="C88:D88"/>
    <mergeCell ref="C73:D73"/>
    <mergeCell ref="C68:D68"/>
    <mergeCell ref="C69:D69"/>
    <mergeCell ref="C70:D70"/>
    <mergeCell ref="C77:D77"/>
    <mergeCell ref="C78:D78"/>
    <mergeCell ref="C79:D79"/>
    <mergeCell ref="C74:D74"/>
    <mergeCell ref="C75:D75"/>
    <mergeCell ref="C76:D76"/>
    <mergeCell ref="C64:D64"/>
    <mergeCell ref="C65:D65"/>
    <mergeCell ref="C66:D66"/>
    <mergeCell ref="C67:D67"/>
    <mergeCell ref="C61:D61"/>
    <mergeCell ref="C62:D62"/>
    <mergeCell ref="C63:D63"/>
    <mergeCell ref="C71:D71"/>
    <mergeCell ref="C72:D72"/>
    <mergeCell ref="C52:D52"/>
    <mergeCell ref="C53:D53"/>
    <mergeCell ref="C54:D54"/>
    <mergeCell ref="C49:D49"/>
    <mergeCell ref="C50:D50"/>
    <mergeCell ref="C51:D51"/>
    <mergeCell ref="C58:D58"/>
    <mergeCell ref="C59:D59"/>
    <mergeCell ref="C60:D60"/>
    <mergeCell ref="C55:D55"/>
    <mergeCell ref="C56:D56"/>
    <mergeCell ref="C57:D57"/>
    <mergeCell ref="C41:D41"/>
    <mergeCell ref="C42:D42"/>
    <mergeCell ref="C37:D37"/>
    <mergeCell ref="C38:D38"/>
    <mergeCell ref="C39:D39"/>
    <mergeCell ref="B33:H33"/>
    <mergeCell ref="C46:D46"/>
    <mergeCell ref="C47:D47"/>
    <mergeCell ref="C48:D48"/>
    <mergeCell ref="C43:D43"/>
    <mergeCell ref="C44:D44"/>
    <mergeCell ref="C45:D45"/>
    <mergeCell ref="E26:F26"/>
    <mergeCell ref="G26:H26"/>
    <mergeCell ref="B24:E24"/>
    <mergeCell ref="K33:L33"/>
    <mergeCell ref="C34:D34"/>
    <mergeCell ref="C35:D35"/>
    <mergeCell ref="C36:D36"/>
    <mergeCell ref="B31:D31"/>
    <mergeCell ref="C40:D40"/>
    <mergeCell ref="J162:L162"/>
    <mergeCell ref="B158:L158"/>
    <mergeCell ref="B7:E7"/>
    <mergeCell ref="F7:I7"/>
    <mergeCell ref="B9:E9"/>
    <mergeCell ref="F9:I9"/>
    <mergeCell ref="B10:E10"/>
    <mergeCell ref="F10:I10"/>
    <mergeCell ref="B2:H2"/>
    <mergeCell ref="B4:I4"/>
    <mergeCell ref="B5:E5"/>
    <mergeCell ref="F5:I5"/>
    <mergeCell ref="B6:E6"/>
    <mergeCell ref="B26:C26"/>
    <mergeCell ref="B19:H19"/>
    <mergeCell ref="B21:H21"/>
    <mergeCell ref="B23:H23"/>
    <mergeCell ref="B22:H22"/>
    <mergeCell ref="B13:E13"/>
    <mergeCell ref="F13:I13"/>
    <mergeCell ref="B16:H16"/>
    <mergeCell ref="B17:H17"/>
    <mergeCell ref="B14:H14"/>
    <mergeCell ref="B15:H15"/>
  </mergeCells>
  <conditionalFormatting sqref="F30">
    <cfRule type="cellIs" dxfId="11" priority="4" operator="equal">
      <formula>0</formula>
    </cfRule>
  </conditionalFormatting>
  <conditionalFormatting sqref="G28">
    <cfRule type="cellIs" dxfId="10" priority="5" operator="lessThan">
      <formula>$E$28</formula>
    </cfRule>
    <cfRule type="cellIs" dxfId="9" priority="6" operator="greaterThanOrEqual">
      <formula>$E$28</formula>
    </cfRule>
  </conditionalFormatting>
  <conditionalFormatting sqref="G29">
    <cfRule type="cellIs" dxfId="8" priority="7" operator="lessThan">
      <formula>$E$29</formula>
    </cfRule>
    <cfRule type="cellIs" dxfId="7" priority="8" operator="greaterThanOrEqual">
      <formula>$E$29</formula>
    </cfRule>
  </conditionalFormatting>
  <conditionalFormatting sqref="G30">
    <cfRule type="cellIs" dxfId="6" priority="11" stopIfTrue="1" operator="lessThan">
      <formula>$E$30</formula>
    </cfRule>
    <cfRule type="cellIs" dxfId="5" priority="12" stopIfTrue="1" operator="greaterThanOrEqual">
      <formula>$E$30</formula>
    </cfRule>
  </conditionalFormatting>
  <conditionalFormatting sqref="G31">
    <cfRule type="cellIs" dxfId="4" priority="9" operator="lessThan">
      <formula>$E$31</formula>
    </cfRule>
    <cfRule type="cellIs" dxfId="3" priority="10" operator="greaterThanOrEqual">
      <formula>$E$31</formula>
    </cfRule>
  </conditionalFormatting>
  <conditionalFormatting sqref="H30">
    <cfRule type="cellIs" dxfId="2" priority="1" operator="equal">
      <formula>0</formula>
    </cfRule>
    <cfRule type="cellIs" dxfId="1" priority="2" operator="greaterThanOrEqual">
      <formula>$F$30</formula>
    </cfRule>
    <cfRule type="cellIs" dxfId="0" priority="3" operator="lessThan">
      <formula>$F$30</formula>
    </cfRule>
  </conditionalFormatting>
  <dataValidations count="6">
    <dataValidation type="list" allowBlank="1" showInputMessage="1" showErrorMessage="1" sqref="J111:J155 J36:J105" xr:uid="{00000000-0002-0000-0000-000000000000}">
      <formula1>"festangestellt, Honorarkraft/Sonstiges"</formula1>
    </dataValidation>
    <dataValidation type="list" allowBlank="1" showInputMessage="1" showErrorMessage="1" sqref="I21:I23" xr:uid="{00000000-0002-0000-0000-000001000000}">
      <formula1>$Q$21:$Q$24</formula1>
    </dataValidation>
    <dataValidation operator="greaterThanOrEqual" allowBlank="1" showInputMessage="1" showErrorMessage="1" sqref="I16" xr:uid="{00000000-0002-0000-0000-000002000000}"/>
    <dataValidation type="list" allowBlank="1" showInputMessage="1" showErrorMessage="1" sqref="F11:I11" xr:uid="{00000000-0002-0000-0000-000003000000}">
      <formula1>$Q$12:$Q$16</formula1>
    </dataValidation>
    <dataValidation type="list" allowBlank="1" showInputMessage="1" showErrorMessage="1" sqref="F13:I13" xr:uid="{00000000-0002-0000-0000-000004000000}">
      <formula1>$Q$4:$Q$5</formula1>
    </dataValidation>
    <dataValidation type="list" allowBlank="1" showInputMessage="1" showErrorMessage="1" sqref="G36:G105 G111:G155" xr:uid="{00000000-0002-0000-0000-000005000000}">
      <formula1>$O$29:$O$32</formula1>
    </dataValidation>
  </dataValidations>
  <pageMargins left="0.70866141732283472" right="0.70866141732283472" top="0.47244094488188981" bottom="0.59055118110236227" header="0.31496062992125984" footer="0.31496062992125984"/>
  <pageSetup paperSize="9" scale="75" fitToHeight="0" orientation="landscape" r:id="rId1"/>
  <headerFooter>
    <oddFooter>&amp;L&amp;A&amp;CSeite &amp;P von &amp;N&amp;RStand: 01.06.2024</oddFooter>
  </headerFooter>
  <colBreaks count="1" manualBreakCount="1">
    <brk id="12" max="1048575" man="1"/>
  </colBreaks>
  <drawing r:id="rId2"/>
  <legacyDrawing r:id="rId3"/>
  <controls>
    <mc:AlternateContent xmlns:mc="http://schemas.openxmlformats.org/markup-compatibility/2006">
      <mc:Choice Requires="x14">
        <control shapeId="1037" r:id="rId4" name="CheckBox22">
          <controlPr autoLine="0" r:id="rId5">
            <anchor moveWithCells="1">
              <from>
                <xdr:col>6</xdr:col>
                <xdr:colOff>295275</xdr:colOff>
                <xdr:row>23</xdr:row>
                <xdr:rowOff>0</xdr:rowOff>
              </from>
              <to>
                <xdr:col>6</xdr:col>
                <xdr:colOff>523875</xdr:colOff>
                <xdr:row>23</xdr:row>
                <xdr:rowOff>171450</xdr:rowOff>
              </to>
            </anchor>
          </controlPr>
        </control>
      </mc:Choice>
      <mc:Fallback>
        <control shapeId="1037" r:id="rId4" name="CheckBox22"/>
      </mc:Fallback>
    </mc:AlternateContent>
    <mc:AlternateContent xmlns:mc="http://schemas.openxmlformats.org/markup-compatibility/2006">
      <mc:Choice Requires="x14">
        <control shapeId="1036" r:id="rId6" name="CheckBox21">
          <controlPr autoLine="0" r:id="rId7">
            <anchor moveWithCells="1">
              <from>
                <xdr:col>5</xdr:col>
                <xdr:colOff>514350</xdr:colOff>
                <xdr:row>23</xdr:row>
                <xdr:rowOff>9525</xdr:rowOff>
              </from>
              <to>
                <xdr:col>5</xdr:col>
                <xdr:colOff>771525</xdr:colOff>
                <xdr:row>24</xdr:row>
                <xdr:rowOff>0</xdr:rowOff>
              </to>
            </anchor>
          </controlPr>
        </control>
      </mc:Choice>
      <mc:Fallback>
        <control shapeId="1036" r:id="rId6" name="CheckBox2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14"/>
  <sheetViews>
    <sheetView showGridLines="0" workbookViewId="0">
      <selection activeCell="A27" sqref="A27"/>
    </sheetView>
  </sheetViews>
  <sheetFormatPr baseColWidth="10" defaultRowHeight="14.25" x14ac:dyDescent="0.2"/>
  <cols>
    <col min="1" max="1" width="145.25" style="42" customWidth="1"/>
  </cols>
  <sheetData>
    <row r="1" spans="1:1" x14ac:dyDescent="0.2">
      <c r="A1" s="38" t="s">
        <v>46</v>
      </c>
    </row>
    <row r="3" spans="1:1" x14ac:dyDescent="0.2">
      <c r="A3" s="39" t="s">
        <v>47</v>
      </c>
    </row>
    <row r="4" spans="1:1" x14ac:dyDescent="0.2">
      <c r="A4" s="40"/>
    </row>
    <row r="5" spans="1:1" ht="89.25" x14ac:dyDescent="0.2">
      <c r="A5" s="41" t="s">
        <v>51</v>
      </c>
    </row>
    <row r="6" spans="1:1" x14ac:dyDescent="0.2">
      <c r="A6" s="40"/>
    </row>
    <row r="7" spans="1:1" x14ac:dyDescent="0.2">
      <c r="A7" s="39" t="s">
        <v>48</v>
      </c>
    </row>
    <row r="8" spans="1:1" x14ac:dyDescent="0.2">
      <c r="A8" s="40"/>
    </row>
    <row r="9" spans="1:1" ht="30" customHeight="1" x14ac:dyDescent="0.2">
      <c r="A9" s="43" t="s">
        <v>52</v>
      </c>
    </row>
    <row r="10" spans="1:1" x14ac:dyDescent="0.2">
      <c r="A10" s="40"/>
    </row>
    <row r="11" spans="1:1" x14ac:dyDescent="0.2">
      <c r="A11" s="40"/>
    </row>
    <row r="12" spans="1:1" x14ac:dyDescent="0.2">
      <c r="A12" s="39" t="s">
        <v>49</v>
      </c>
    </row>
    <row r="13" spans="1:1" x14ac:dyDescent="0.2">
      <c r="A13" s="40"/>
    </row>
    <row r="14" spans="1:1" ht="31.5" customHeight="1" x14ac:dyDescent="0.2">
      <c r="A14" s="41" t="s">
        <v>50</v>
      </c>
    </row>
  </sheetData>
  <sheetProtection password="CAD9"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P.1 Personaleinsatz Reha int.</vt:lpstr>
      <vt:lpstr>Anleitung</vt:lpstr>
      <vt:lpstr>'P.1 Personaleinsatz Reha int.'!Druckbereich</vt:lpstr>
      <vt:lpstr>'P.1 Personaleinsatz Reha int.'!Drucktitel</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Jensen Erik</dc:creator>
  <cp:lastModifiedBy>Röder Rico</cp:lastModifiedBy>
  <cp:lastPrinted>2025-09-08T10:06:39Z</cp:lastPrinted>
  <dcterms:created xsi:type="dcterms:W3CDTF">2012-07-31T06:53:54Z</dcterms:created>
  <dcterms:modified xsi:type="dcterms:W3CDTF">2026-02-12T12:01:30Z</dcterms:modified>
</cp:coreProperties>
</file>